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меню на сайт\"/>
    </mc:Choice>
  </mc:AlternateContent>
  <bookViews>
    <workbookView xWindow="0" yWindow="0" windowWidth="21120" windowHeight="9270"/>
  </bookViews>
  <sheets>
    <sheet name="Лист1" sheetId="1" r:id="rId1"/>
  </sheets>
  <externalReferences>
    <externalReference r:id="rId2"/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F81" i="1" l="1"/>
  <c r="F126" i="1" l="1"/>
  <c r="G126" i="1"/>
  <c r="H126" i="1"/>
  <c r="I126" i="1"/>
  <c r="J126" i="1"/>
  <c r="L126" i="1"/>
  <c r="L111" i="1" l="1"/>
  <c r="J111" i="1" l="1"/>
  <c r="I111" i="1"/>
  <c r="H111" i="1"/>
  <c r="G111" i="1"/>
  <c r="L81" i="1" l="1"/>
  <c r="J81" i="1"/>
  <c r="I81" i="1"/>
  <c r="H81" i="1"/>
  <c r="G81" i="1"/>
  <c r="L67" i="1" l="1"/>
  <c r="J67" i="1"/>
  <c r="I67" i="1"/>
  <c r="H67" i="1"/>
  <c r="G67" i="1"/>
  <c r="L54" i="1" l="1"/>
  <c r="J54" i="1"/>
  <c r="I54" i="1"/>
  <c r="H54" i="1"/>
  <c r="G54" i="1"/>
  <c r="L39" i="1" l="1"/>
  <c r="J39" i="1"/>
  <c r="I39" i="1"/>
  <c r="H39" i="1"/>
  <c r="G39" i="1"/>
  <c r="D36" i="1"/>
  <c r="D37" i="1"/>
  <c r="L22" i="1" l="1"/>
  <c r="L23" i="1"/>
  <c r="L24" i="1"/>
  <c r="K22" i="1"/>
  <c r="K23" i="1"/>
  <c r="J22" i="1"/>
  <c r="J23" i="1"/>
  <c r="J24" i="1"/>
  <c r="G22" i="1"/>
  <c r="H22" i="1"/>
  <c r="I22" i="1"/>
  <c r="G23" i="1"/>
  <c r="H23" i="1"/>
  <c r="I23" i="1"/>
  <c r="G24" i="1"/>
  <c r="H24" i="1"/>
  <c r="I24" i="1"/>
  <c r="E22" i="1"/>
  <c r="E23" i="1"/>
  <c r="K6" i="1" l="1"/>
  <c r="L6" i="1"/>
  <c r="K7" i="1"/>
  <c r="L7" i="1"/>
  <c r="L8" i="1"/>
  <c r="L9" i="1"/>
  <c r="E9" i="1"/>
  <c r="J10" i="1"/>
  <c r="F6" i="1"/>
  <c r="F10" i="1" s="1"/>
  <c r="E6" i="1"/>
  <c r="E7" i="1"/>
  <c r="E8" i="1"/>
  <c r="D6" i="1"/>
  <c r="D7" i="1"/>
  <c r="D8" i="1"/>
  <c r="D9" i="1"/>
  <c r="L10" i="1" l="1"/>
  <c r="B152" i="1"/>
  <c r="A152" i="1"/>
  <c r="L151" i="1"/>
  <c r="J151" i="1"/>
  <c r="I151" i="1"/>
  <c r="H151" i="1"/>
  <c r="H152" i="1" s="1"/>
  <c r="G151" i="1"/>
  <c r="G152" i="1" s="1"/>
  <c r="F151" i="1"/>
  <c r="F152" i="1" s="1"/>
  <c r="B142" i="1"/>
  <c r="A142" i="1"/>
  <c r="L152" i="1"/>
  <c r="J152" i="1"/>
  <c r="I152" i="1"/>
  <c r="B137" i="1"/>
  <c r="A137" i="1"/>
  <c r="L136" i="1"/>
  <c r="J136" i="1"/>
  <c r="I136" i="1"/>
  <c r="H136" i="1"/>
  <c r="G136" i="1"/>
  <c r="F136" i="1"/>
  <c r="B127" i="1"/>
  <c r="A127" i="1"/>
  <c r="L137" i="1"/>
  <c r="J137" i="1"/>
  <c r="I137" i="1"/>
  <c r="H137" i="1"/>
  <c r="G137" i="1"/>
  <c r="F137" i="1"/>
  <c r="B122" i="1"/>
  <c r="A122" i="1"/>
  <c r="L121" i="1"/>
  <c r="L122" i="1" s="1"/>
  <c r="J121" i="1"/>
  <c r="J122" i="1" s="1"/>
  <c r="I121" i="1"/>
  <c r="I122" i="1" s="1"/>
  <c r="H121" i="1"/>
  <c r="H122" i="1" s="1"/>
  <c r="G121" i="1"/>
  <c r="F121" i="1"/>
  <c r="F122" i="1" s="1"/>
  <c r="B112" i="1"/>
  <c r="A112" i="1"/>
  <c r="G122" i="1"/>
  <c r="B107" i="1"/>
  <c r="A107" i="1"/>
  <c r="L106" i="1"/>
  <c r="L107" i="1" s="1"/>
  <c r="J106" i="1"/>
  <c r="I106" i="1"/>
  <c r="I107" i="1" s="1"/>
  <c r="H106" i="1"/>
  <c r="G106" i="1"/>
  <c r="G107" i="1" s="1"/>
  <c r="F106" i="1"/>
  <c r="B97" i="1"/>
  <c r="A97" i="1"/>
  <c r="J107" i="1"/>
  <c r="F107" i="1"/>
  <c r="B92" i="1"/>
  <c r="A92" i="1"/>
  <c r="L91" i="1"/>
  <c r="J91" i="1"/>
  <c r="I91" i="1"/>
  <c r="H91" i="1"/>
  <c r="G91" i="1"/>
  <c r="F91" i="1"/>
  <c r="B82" i="1"/>
  <c r="A82" i="1"/>
  <c r="L92" i="1"/>
  <c r="J92" i="1"/>
  <c r="I92" i="1"/>
  <c r="H92" i="1"/>
  <c r="G92" i="1"/>
  <c r="F92" i="1"/>
  <c r="B78" i="1"/>
  <c r="A78" i="1"/>
  <c r="L77" i="1"/>
  <c r="J77" i="1"/>
  <c r="I77" i="1"/>
  <c r="H77" i="1"/>
  <c r="G77" i="1"/>
  <c r="F77" i="1"/>
  <c r="B68" i="1"/>
  <c r="A68" i="1"/>
  <c r="L78" i="1"/>
  <c r="J78" i="1"/>
  <c r="I78" i="1"/>
  <c r="H78" i="1"/>
  <c r="G78" i="1"/>
  <c r="F78" i="1"/>
  <c r="B63" i="1"/>
  <c r="A63" i="1"/>
  <c r="L62" i="1"/>
  <c r="J62" i="1"/>
  <c r="I62" i="1"/>
  <c r="H62" i="1"/>
  <c r="G62" i="1"/>
  <c r="G63" i="1" s="1"/>
  <c r="F62" i="1"/>
  <c r="F63" i="1" s="1"/>
  <c r="B55" i="1"/>
  <c r="A55" i="1"/>
  <c r="L63" i="1"/>
  <c r="J63" i="1"/>
  <c r="I63" i="1"/>
  <c r="B50" i="1"/>
  <c r="A50" i="1"/>
  <c r="L49" i="1"/>
  <c r="J49" i="1"/>
  <c r="I49" i="1"/>
  <c r="H49" i="1"/>
  <c r="H50" i="1" s="1"/>
  <c r="G49" i="1"/>
  <c r="F49" i="1"/>
  <c r="F50" i="1" s="1"/>
  <c r="B40" i="1"/>
  <c r="A40" i="1"/>
  <c r="L50" i="1"/>
  <c r="J50" i="1"/>
  <c r="I50" i="1"/>
  <c r="G50" i="1"/>
  <c r="B35" i="1"/>
  <c r="A35" i="1"/>
  <c r="L34" i="1"/>
  <c r="J34" i="1"/>
  <c r="I34" i="1"/>
  <c r="H34" i="1"/>
  <c r="G34" i="1"/>
  <c r="F34" i="1"/>
  <c r="B25" i="1"/>
  <c r="A25" i="1"/>
  <c r="L35" i="1"/>
  <c r="J35" i="1"/>
  <c r="I35" i="1"/>
  <c r="H35" i="1"/>
  <c r="G35" i="1"/>
  <c r="F35" i="1"/>
  <c r="B21" i="1"/>
  <c r="A21" i="1"/>
  <c r="L20" i="1"/>
  <c r="L21" i="1" s="1"/>
  <c r="J20" i="1"/>
  <c r="J21" i="1" s="1"/>
  <c r="F20" i="1"/>
  <c r="F21" i="1" s="1"/>
  <c r="B11" i="1"/>
  <c r="A11" i="1"/>
  <c r="H107" i="1" l="1"/>
  <c r="H63" i="1"/>
  <c r="H21" i="1" l="1"/>
  <c r="H20" i="1"/>
  <c r="H10" i="1"/>
  <c r="G10" i="1"/>
  <c r="G20" i="1"/>
  <c r="G21" i="1"/>
  <c r="I10" i="1"/>
  <c r="I20" i="1"/>
  <c r="I21" i="1"/>
</calcChain>
</file>

<file path=xl/sharedStrings.xml><?xml version="1.0" encoding="utf-8"?>
<sst xmlns="http://schemas.openxmlformats.org/spreadsheetml/2006/main" count="200" uniqueCount="62">
  <si>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</si>
  <si>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</si>
  <si>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</si>
  <si>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</si>
  <si>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</si>
  <si>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</si>
  <si>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</si>
  <si>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</si>
  <si>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</si>
  <si>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</si>
  <si>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</si>
  <si>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</si>
  <si>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</si>
  <si>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</si>
  <si>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</si>
  <si>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</si>
  <si>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</si>
  <si>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</si>
  <si>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</si>
  <si>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</si>
  <si>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</si>
  <si>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</si>
  <si>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</si>
  <si>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</si>
  <si>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</si>
  <si>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</si>
  <si>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</si>
  <si>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</si>
  <si>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</si>
  <si>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</si>
  <si>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</si>
  <si>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</si>
  <si>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</si>
  <si>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</si>
  <si>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Кофейный напиток  </t>
  </si>
  <si>
    <t>Чай с сахаром</t>
  </si>
  <si>
    <t>Чай с лимоном</t>
  </si>
  <si>
    <t xml:space="preserve">директор </t>
  </si>
  <si>
    <t>Соглосовал:</t>
  </si>
  <si>
    <t>Гуляш из птицы</t>
  </si>
  <si>
    <t>Хлеб пшеничный йодированный</t>
  </si>
  <si>
    <t>Кофейный напиток  на молоке сгущенном</t>
  </si>
  <si>
    <t>Оладьи из печени по-купечески/ Макаронные изделия отварные/ Соус томатный/ винегрет овощной</t>
  </si>
  <si>
    <t>468,332,587,71</t>
  </si>
  <si>
    <t>Рыба, тушеная в томате с овощами / Пюре картофельное/ зеленый горошек консервированный</t>
  </si>
  <si>
    <t>374/520/34</t>
  </si>
  <si>
    <t>фрукты</t>
  </si>
  <si>
    <t xml:space="preserve">Фрукты свежие </t>
  </si>
  <si>
    <t>Биточки рубленые из  птицы,Пюре картофельное/ салат из квашеной капусты</t>
  </si>
  <si>
    <t>500, 520,45</t>
  </si>
  <si>
    <t>437, 510</t>
  </si>
  <si>
    <t>498/510/587/45</t>
  </si>
  <si>
    <t>Котлеты рубленые из птицы/каша вязкая перловая/соус томатный/салат из квашеной капусты</t>
  </si>
  <si>
    <t>Мясо тушеное с овощами/макаронные изделия отварные/овощи соленые (огурцы)</t>
  </si>
  <si>
    <t>433/332</t>
  </si>
  <si>
    <t>Каша вязкая молочная "Дружба"/Бутерброд горячий с колбасой и вареной и сыром</t>
  </si>
  <si>
    <t>302/11</t>
  </si>
  <si>
    <t>Каша жидкая  молочная овсяная/Блинчики с фруктовой начинкой</t>
  </si>
  <si>
    <t>54-22К/489</t>
  </si>
  <si>
    <t>6-10 лет</t>
  </si>
  <si>
    <t>Дуванская Т.Ю.</t>
  </si>
  <si>
    <t>МБОУ Привольненская НОШ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</si>
</sst>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  <font>
      <b/>
      <sz val="10"/>
      <color theme="1"/>
      <name val="Arial"/>
      <family val="2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5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/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10" fillId="0" borderId="14" xfId="0" applyFont="1" applyBorder="1"/>
    <xf numFmtId="0" fontId="10" fillId="0" borderId="1" xfId="0" applyFont="1" applyBorder="1"/>
    <xf numFmtId="0" fontId="9" fillId="2" borderId="1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15" xfId="0" applyFont="1" applyFill="1" applyBorder="1" applyAlignment="1" applyProtection="1">
      <alignment horizontal="center" vertical="top" wrapText="1"/>
      <protection locked="0"/>
    </xf>
    <xf numFmtId="0" fontId="9" fillId="0" borderId="1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6" xfId="0" applyFont="1" applyBorder="1"/>
    <xf numFmtId="0" fontId="10" fillId="2" borderId="2" xfId="0" applyFont="1" applyFill="1" applyBorder="1" applyProtection="1">
      <protection locked="0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2" xfId="0" applyFont="1" applyBorder="1"/>
    <xf numFmtId="0" fontId="11" fillId="0" borderId="18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2" fillId="0" borderId="4" xfId="0" applyFont="1" applyBorder="1"/>
    <xf numFmtId="0" fontId="13" fillId="0" borderId="2" xfId="0" applyFont="1" applyBorder="1" applyAlignment="1" applyProtection="1">
      <alignment horizontal="right"/>
      <protection locked="0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9" fillId="0" borderId="19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0" fillId="0" borderId="5" xfId="0" applyFont="1" applyBorder="1"/>
    <xf numFmtId="0" fontId="9" fillId="0" borderId="18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0" fillId="0" borderId="4" xfId="0" applyFont="1" applyBorder="1"/>
    <xf numFmtId="0" fontId="14" fillId="0" borderId="2" xfId="0" applyFont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3" borderId="20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3" xfId="0" applyFont="1" applyFill="1" applyBorder="1" applyAlignment="1">
      <alignment vertical="top" wrapText="1"/>
    </xf>
    <xf numFmtId="0" fontId="9" fillId="3" borderId="3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2" fontId="9" fillId="2" borderId="1" xfId="0" applyNumberFormat="1" applyFont="1" applyFill="1" applyBorder="1" applyAlignment="1" applyProtection="1">
      <alignment horizontal="center" vertical="top" wrapText="1"/>
      <protection locked="0"/>
    </xf>
    <xf numFmtId="2" fontId="9" fillId="2" borderId="2" xfId="0" applyNumberFormat="1" applyFont="1" applyFill="1" applyBorder="1" applyAlignment="1" applyProtection="1">
      <alignment horizontal="center" vertical="top" wrapText="1"/>
      <protection locked="0"/>
    </xf>
    <xf numFmtId="2" fontId="11" fillId="0" borderId="2" xfId="0" applyNumberFormat="1" applyFont="1" applyBorder="1" applyAlignment="1">
      <alignment horizontal="center" vertical="top" wrapText="1"/>
    </xf>
    <xf numFmtId="2" fontId="17" fillId="4" borderId="2" xfId="0" applyNumberFormat="1" applyFon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0" fillId="4" borderId="1" xfId="0" applyNumberFormat="1" applyFill="1" applyBorder="1" applyProtection="1">
      <protection locked="0"/>
    </xf>
    <xf numFmtId="0" fontId="0" fillId="4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horizontal="left" wrapText="1"/>
      <protection locked="0"/>
    </xf>
    <xf numFmtId="0" fontId="0" fillId="4" borderId="1" xfId="0" applyNumberFormat="1" applyFill="1" applyBorder="1" applyAlignment="1" applyProtection="1">
      <alignment horizontal="left"/>
      <protection locked="0"/>
    </xf>
    <xf numFmtId="0" fontId="0" fillId="4" borderId="2" xfId="0" applyNumberFormat="1" applyFill="1" applyBorder="1" applyAlignment="1" applyProtection="1">
      <alignment horizontal="left"/>
      <protection locked="0"/>
    </xf>
    <xf numFmtId="0" fontId="0" fillId="4" borderId="5" xfId="0" applyNumberFormat="1" applyFill="1" applyBorder="1" applyAlignment="1" applyProtection="1">
      <alignment horizontal="left"/>
      <protection locked="0"/>
    </xf>
    <xf numFmtId="0" fontId="17" fillId="4" borderId="2" xfId="0" applyNumberFormat="1" applyFont="1" applyFill="1" applyBorder="1" applyProtection="1">
      <protection locked="0"/>
    </xf>
    <xf numFmtId="0" fontId="0" fillId="4" borderId="5" xfId="0" applyNumberFormat="1" applyFill="1" applyBorder="1" applyProtection="1">
      <protection locked="0"/>
    </xf>
    <xf numFmtId="0" fontId="9" fillId="5" borderId="1" xfId="0" applyFont="1" applyFill="1" applyBorder="1" applyAlignment="1" applyProtection="1">
      <alignment vertical="top" wrapText="1"/>
      <protection locked="0"/>
    </xf>
    <xf numFmtId="0" fontId="9" fillId="6" borderId="3" xfId="0" applyFont="1" applyFill="1" applyBorder="1" applyAlignment="1">
      <alignment vertical="top" wrapText="1"/>
    </xf>
    <xf numFmtId="0" fontId="15" fillId="5" borderId="24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5" fillId="3" borderId="22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6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87;&#1080;&#1090;&#1072;&#1085;&#1080;&#1077;\24-25\&#1084;&#1077;&#1085;&#1102;\&#1045;&#1046;&#1045;&#1044;&#1053;&#1045;&#1042;&#1053;&#1054;&#1045;%20&#1084;&#1077;&#1085;&#1102;%20&#1057;&#1040;&#1049;&#1058;\2024-2025\&#1071;&#1053;&#1042;&#1040;&#1056;&#1068;\2025-01-20-sm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87;&#1080;&#1090;&#1072;&#1085;&#1080;&#1077;\24-25\&#1084;&#1077;&#1085;&#1102;\&#1045;&#1046;&#1045;&#1044;&#1053;&#1045;&#1042;&#1053;&#1054;&#1045;%20&#1084;&#1077;&#1085;&#1102;%20&#1057;&#1040;&#1049;&#1058;\2024-2025\&#1071;&#1053;&#1042;&#1040;&#1056;&#1068;\2025-01-21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87;&#1080;&#1090;&#1072;&#1085;&#1080;&#1077;\24-25\&#1084;&#1077;&#1085;&#1102;\&#1045;&#1046;&#1045;&#1044;&#1053;&#1045;&#1042;&#1053;&#1054;&#1045;%20&#1084;&#1077;&#1085;&#1102;%20&#1057;&#1040;&#1049;&#1058;\2024-2025\&#1071;&#1053;&#1042;&#1040;&#1056;&#1068;\2025-01-2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гор.блюдо</v>
          </cell>
          <cell r="C4">
            <v>340.57</v>
          </cell>
          <cell r="D4" t="str">
            <v>Омлет натуральный/ икра кабачковая</v>
          </cell>
          <cell r="E4">
            <v>210</v>
          </cell>
          <cell r="F4">
            <v>56.54</v>
          </cell>
        </row>
        <row r="5">
          <cell r="B5" t="str">
            <v>гор.напиток</v>
          </cell>
          <cell r="C5">
            <v>686</v>
          </cell>
          <cell r="D5" t="str">
            <v>чай с лимоном</v>
          </cell>
          <cell r="F5">
            <v>6.5</v>
          </cell>
        </row>
        <row r="6">
          <cell r="B6" t="str">
            <v>хлеб бел.</v>
          </cell>
          <cell r="D6" t="str">
            <v>Хлеб пшеничный йодированный</v>
          </cell>
          <cell r="F6">
            <v>2.77</v>
          </cell>
        </row>
        <row r="7">
          <cell r="B7" t="str">
            <v>сладкое</v>
          </cell>
          <cell r="D7" t="str">
            <v>Кондитерские изделия</v>
          </cell>
          <cell r="F7">
            <v>18.190000000000001</v>
          </cell>
        </row>
        <row r="9">
          <cell r="G9">
            <v>590.51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54-24к/315</v>
          </cell>
          <cell r="D4" t="str">
            <v>Каша жидкая молочная пшённая/запеканка из творога с рисом и молоком сгущенным</v>
          </cell>
          <cell r="F4">
            <v>80.8</v>
          </cell>
          <cell r="G4">
            <v>555.78</v>
          </cell>
          <cell r="H4">
            <v>19.920000000000002</v>
          </cell>
          <cell r="I4">
            <v>20.62</v>
          </cell>
          <cell r="J4">
            <v>69.8</v>
          </cell>
        </row>
        <row r="5">
          <cell r="C5">
            <v>685</v>
          </cell>
          <cell r="D5" t="str">
            <v>Чай с сахаром</v>
          </cell>
          <cell r="F5">
            <v>3.2</v>
          </cell>
          <cell r="G5">
            <v>43.9</v>
          </cell>
          <cell r="H5">
            <v>0.19</v>
          </cell>
          <cell r="I5">
            <v>0.04</v>
          </cell>
          <cell r="J5">
            <v>10.98</v>
          </cell>
        </row>
        <row r="6">
          <cell r="F6">
            <v>84</v>
          </cell>
          <cell r="G6">
            <v>599.67999999999995</v>
          </cell>
          <cell r="H6">
            <v>20.110000000000003</v>
          </cell>
          <cell r="I6">
            <v>20.66</v>
          </cell>
          <cell r="J6">
            <v>80.78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гор.блюдо</v>
          </cell>
        </row>
        <row r="6">
          <cell r="B6" t="str">
            <v>гор.напиток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82" t="s">
        <v>61</v>
      </c>
      <c r="D1" s="83"/>
      <c r="E1" s="83"/>
      <c r="F1" s="1" t="s">
        <v>38</v>
      </c>
      <c r="G1" s="2" t="s">
        <v>14</v>
      </c>
      <c r="H1" s="84" t="s">
        <v>37</v>
      </c>
      <c r="I1" s="85"/>
      <c r="J1" s="85"/>
      <c r="K1" s="85"/>
    </row>
    <row r="2" spans="1:12" ht="18" x14ac:dyDescent="0.2">
      <c r="A2" s="5" t="s">
        <v>5</v>
      </c>
      <c r="C2" s="2"/>
      <c r="G2" s="2" t="s">
        <v>15</v>
      </c>
      <c r="H2" s="84" t="s">
        <v>60</v>
      </c>
      <c r="I2" s="85"/>
      <c r="J2" s="85"/>
      <c r="K2" s="85"/>
    </row>
    <row r="3" spans="1:12" ht="17.25" customHeight="1" x14ac:dyDescent="0.2">
      <c r="A3" s="4" t="s">
        <v>7</v>
      </c>
      <c r="C3" s="2"/>
      <c r="D3" s="3"/>
      <c r="E3" s="6" t="s">
        <v>59</v>
      </c>
      <c r="G3" s="2" t="s">
        <v>16</v>
      </c>
      <c r="H3" s="8">
        <v>9</v>
      </c>
      <c r="I3" s="8">
        <v>1</v>
      </c>
      <c r="J3" s="9">
        <v>2025</v>
      </c>
      <c r="K3" s="10"/>
    </row>
    <row r="4" spans="1:12" x14ac:dyDescent="0.2">
      <c r="C4" s="2"/>
      <c r="D4" s="4"/>
      <c r="H4" s="7" t="s">
        <v>31</v>
      </c>
      <c r="I4" s="7" t="s">
        <v>32</v>
      </c>
      <c r="J4" s="7" t="s">
        <v>33</v>
      </c>
    </row>
    <row r="5" spans="1:12" ht="32.25" thickBot="1" x14ac:dyDescent="0.25">
      <c r="A5" s="12" t="s">
        <v>12</v>
      </c>
      <c r="B5" s="13" t="s">
        <v>13</v>
      </c>
      <c r="C5" s="14" t="s">
        <v>0</v>
      </c>
      <c r="D5" s="14" t="s">
        <v>11</v>
      </c>
      <c r="E5" s="14" t="s">
        <v>10</v>
      </c>
      <c r="F5" s="14" t="s">
        <v>29</v>
      </c>
      <c r="G5" s="14" t="s">
        <v>1</v>
      </c>
      <c r="H5" s="14" t="s">
        <v>2</v>
      </c>
      <c r="I5" s="14" t="s">
        <v>3</v>
      </c>
      <c r="J5" s="14" t="s">
        <v>8</v>
      </c>
      <c r="K5" s="15" t="s">
        <v>9</v>
      </c>
      <c r="L5" s="14" t="s">
        <v>30</v>
      </c>
    </row>
    <row r="6" spans="1:12" ht="15" x14ac:dyDescent="0.25">
      <c r="A6" s="16">
        <v>1</v>
      </c>
      <c r="B6" s="17">
        <v>1</v>
      </c>
      <c r="C6" s="18" t="s">
        <v>17</v>
      </c>
      <c r="D6" s="19" t="str">
        <f>'[1]1'!B4</f>
        <v>гор.блюдо</v>
      </c>
      <c r="E6" s="20" t="str">
        <f>'[1]1'!D4</f>
        <v>Омлет натуральный/ икра кабачковая</v>
      </c>
      <c r="F6" s="21">
        <f>'[1]1'!E4</f>
        <v>210</v>
      </c>
      <c r="G6" s="60">
        <v>12.88</v>
      </c>
      <c r="H6" s="60">
        <v>10.51</v>
      </c>
      <c r="I6" s="61">
        <v>18.690000000000001</v>
      </c>
      <c r="J6" s="60">
        <v>303.7</v>
      </c>
      <c r="K6" s="22">
        <f>'[1]1'!C4</f>
        <v>340.57</v>
      </c>
      <c r="L6" s="56">
        <f>'[1]1'!F4</f>
        <v>56.54</v>
      </c>
    </row>
    <row r="7" spans="1:12" ht="15" x14ac:dyDescent="0.25">
      <c r="A7" s="23"/>
      <c r="B7" s="24"/>
      <c r="C7" s="25"/>
      <c r="D7" s="26" t="str">
        <f>'[1]1'!B5</f>
        <v>гор.напиток</v>
      </c>
      <c r="E7" s="27" t="str">
        <f>'[1]1'!D5</f>
        <v>чай с лимоном</v>
      </c>
      <c r="F7" s="28">
        <v>219</v>
      </c>
      <c r="G7" s="62">
        <v>0.3</v>
      </c>
      <c r="H7" s="62">
        <v>0.05</v>
      </c>
      <c r="I7" s="63">
        <v>15.2</v>
      </c>
      <c r="J7" s="62">
        <v>60</v>
      </c>
      <c r="K7" s="29">
        <f>'[1]1'!C5</f>
        <v>686</v>
      </c>
      <c r="L7" s="57">
        <f>'[1]1'!F5</f>
        <v>6.5</v>
      </c>
    </row>
    <row r="8" spans="1:12" ht="15" x14ac:dyDescent="0.25">
      <c r="A8" s="23"/>
      <c r="B8" s="24"/>
      <c r="C8" s="25"/>
      <c r="D8" s="30" t="str">
        <f>'[1]1'!B6</f>
        <v>хлеб бел.</v>
      </c>
      <c r="E8" s="27" t="str">
        <f>'[1]1'!D6</f>
        <v>Хлеб пшеничный йодированный</v>
      </c>
      <c r="F8" s="28">
        <v>41</v>
      </c>
      <c r="G8" s="64">
        <v>3.12</v>
      </c>
      <c r="H8" s="64">
        <v>0.33</v>
      </c>
      <c r="I8" s="65">
        <v>23.78</v>
      </c>
      <c r="J8" s="64">
        <v>107.11</v>
      </c>
      <c r="K8" s="29"/>
      <c r="L8" s="57">
        <f>'[1]1'!F6</f>
        <v>2.77</v>
      </c>
    </row>
    <row r="9" spans="1:12" ht="15" x14ac:dyDescent="0.25">
      <c r="A9" s="23"/>
      <c r="B9" s="24"/>
      <c r="C9" s="25"/>
      <c r="D9" s="30" t="str">
        <f>'[1]1'!B7</f>
        <v>сладкое</v>
      </c>
      <c r="E9" s="27" t="str">
        <f>'[1]1'!$D$7</f>
        <v>Кондитерские изделия</v>
      </c>
      <c r="F9" s="28">
        <v>30</v>
      </c>
      <c r="G9" s="62">
        <v>2.4</v>
      </c>
      <c r="H9" s="62">
        <v>7.62</v>
      </c>
      <c r="I9" s="62">
        <v>17.64</v>
      </c>
      <c r="J9" s="62">
        <v>119.7</v>
      </c>
      <c r="K9" s="29"/>
      <c r="L9" s="57">
        <f>'[1]1'!F7</f>
        <v>18.190000000000001</v>
      </c>
    </row>
    <row r="10" spans="1:12" s="11" customFormat="1" ht="15" x14ac:dyDescent="0.25">
      <c r="A10" s="31"/>
      <c r="B10" s="32"/>
      <c r="C10" s="33"/>
      <c r="D10" s="34" t="s">
        <v>28</v>
      </c>
      <c r="E10" s="35"/>
      <c r="F10" s="36">
        <f>SUM(F6:F9)</f>
        <v>500</v>
      </c>
      <c r="G10" s="59">
        <f ca="1">SUM(G6:G10)</f>
        <v>18.7</v>
      </c>
      <c r="H10" s="59">
        <f ca="1">SUM(H6:H10)</f>
        <v>18.510000000000002</v>
      </c>
      <c r="I10" s="59">
        <f ca="1">SUM(I6:I10)</f>
        <v>75.31</v>
      </c>
      <c r="J10" s="58">
        <f>'[1]1'!$G$9</f>
        <v>590.51</v>
      </c>
      <c r="K10" s="37"/>
      <c r="L10" s="59">
        <f>SUM(L5:L9)</f>
        <v>84</v>
      </c>
    </row>
    <row r="11" spans="1:12" ht="15" x14ac:dyDescent="0.25">
      <c r="A11" s="38">
        <f>A6</f>
        <v>1</v>
      </c>
      <c r="B11" s="39">
        <f>B6</f>
        <v>1</v>
      </c>
      <c r="C11" s="40" t="s">
        <v>20</v>
      </c>
      <c r="D11" s="30" t="s">
        <v>21</v>
      </c>
      <c r="E11" s="27"/>
      <c r="F11" s="28"/>
      <c r="J11" s="28"/>
      <c r="K11" s="29"/>
      <c r="L11" s="28"/>
    </row>
    <row r="12" spans="1:12" ht="15" x14ac:dyDescent="0.25">
      <c r="A12" s="23"/>
      <c r="B12" s="24"/>
      <c r="C12" s="25"/>
      <c r="D12" s="30" t="s">
        <v>22</v>
      </c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23"/>
      <c r="B13" s="24"/>
      <c r="C13" s="25"/>
      <c r="D13" s="30" t="s">
        <v>23</v>
      </c>
      <c r="E13" s="27"/>
      <c r="F13" s="28"/>
      <c r="G13" s="28"/>
      <c r="H13" s="28"/>
      <c r="I13" s="28"/>
      <c r="J13" s="28"/>
      <c r="K13" s="29"/>
      <c r="L13" s="28"/>
    </row>
    <row r="14" spans="1:12" ht="15" x14ac:dyDescent="0.25">
      <c r="A14" s="23"/>
      <c r="B14" s="24"/>
      <c r="C14" s="25"/>
      <c r="D14" s="30" t="s">
        <v>24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25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26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27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26"/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26"/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41"/>
      <c r="B20" s="42"/>
      <c r="C20" s="43"/>
      <c r="D20" s="44" t="s">
        <v>28</v>
      </c>
      <c r="E20" s="45"/>
      <c r="F20" s="46">
        <f>SUM(F11:F19)</f>
        <v>0</v>
      </c>
      <c r="G20" s="46">
        <f ca="1">SUM(G10:G19)</f>
        <v>18.7</v>
      </c>
      <c r="H20" s="46">
        <f ca="1">SUM(H10:H19)</f>
        <v>18.510000000000002</v>
      </c>
      <c r="I20" s="46">
        <f ca="1">SUM(I10:I19)</f>
        <v>75.31</v>
      </c>
      <c r="J20" s="46">
        <f t="shared" ref="J20" si="0">SUM(J11:J19)</f>
        <v>0</v>
      </c>
      <c r="K20" s="47"/>
      <c r="L20" s="46">
        <f t="shared" ref="L20" si="1">SUM(L11:L19)</f>
        <v>0</v>
      </c>
    </row>
    <row r="21" spans="1:12" ht="15" thickBot="1" x14ac:dyDescent="0.25">
      <c r="A21" s="48">
        <f>A6</f>
        <v>1</v>
      </c>
      <c r="B21" s="49">
        <f>B6</f>
        <v>1</v>
      </c>
      <c r="C21" s="79" t="s">
        <v>4</v>
      </c>
      <c r="D21" s="81"/>
      <c r="E21" s="50"/>
      <c r="F21" s="51">
        <f>F10+F20</f>
        <v>500</v>
      </c>
      <c r="G21" s="51">
        <f ca="1">#REF!+G20</f>
        <v>18.7</v>
      </c>
      <c r="H21" s="51">
        <f ca="1">#REF!+H20</f>
        <v>18.510000000000002</v>
      </c>
      <c r="I21" s="51">
        <f ca="1">#REF!+I20</f>
        <v>75.31</v>
      </c>
      <c r="J21" s="51">
        <f t="shared" ref="J21" si="2">J10+J20</f>
        <v>590.51</v>
      </c>
      <c r="K21" s="51"/>
      <c r="L21" s="51">
        <f>L10+L20</f>
        <v>84</v>
      </c>
    </row>
    <row r="22" spans="1:12" ht="25.5" x14ac:dyDescent="0.25">
      <c r="A22" s="52">
        <v>1</v>
      </c>
      <c r="B22" s="24">
        <v>2</v>
      </c>
      <c r="C22" s="18" t="s">
        <v>17</v>
      </c>
      <c r="D22" s="19" t="s">
        <v>18</v>
      </c>
      <c r="E22" s="20" t="str">
        <f>'[2]1'!D4</f>
        <v>Каша жидкая молочная пшённая/запеканка из творога с рисом и молоком сгущенным</v>
      </c>
      <c r="F22" s="66">
        <v>370</v>
      </c>
      <c r="G22" s="56">
        <f>'[2]1'!H4</f>
        <v>19.920000000000002</v>
      </c>
      <c r="H22" s="56">
        <f>'[2]1'!I4</f>
        <v>20.62</v>
      </c>
      <c r="I22" s="56">
        <f>'[2]1'!J4</f>
        <v>69.8</v>
      </c>
      <c r="J22" s="56">
        <f>'[2]1'!G4</f>
        <v>555.78</v>
      </c>
      <c r="K22" s="22" t="str">
        <f>'[2]1'!C4</f>
        <v>54-24к/315</v>
      </c>
      <c r="L22" s="56">
        <f>'[2]1'!F4</f>
        <v>80.8</v>
      </c>
    </row>
    <row r="23" spans="1:12" ht="15" x14ac:dyDescent="0.25">
      <c r="A23" s="52"/>
      <c r="B23" s="24"/>
      <c r="C23" s="25"/>
      <c r="D23" s="26" t="s">
        <v>19</v>
      </c>
      <c r="E23" s="27" t="str">
        <f>'[2]1'!D5</f>
        <v>Чай с сахаром</v>
      </c>
      <c r="F23" s="67">
        <v>212</v>
      </c>
      <c r="G23" s="57">
        <f>'[2]1'!H5</f>
        <v>0.19</v>
      </c>
      <c r="H23" s="57">
        <f>'[2]1'!I5</f>
        <v>0.04</v>
      </c>
      <c r="I23" s="57">
        <f>'[2]1'!J5</f>
        <v>10.98</v>
      </c>
      <c r="J23" s="57">
        <f>'[2]1'!G5</f>
        <v>43.9</v>
      </c>
      <c r="K23" s="29">
        <f>'[2]1'!C5</f>
        <v>685</v>
      </c>
      <c r="L23" s="57">
        <f>'[2]1'!F5</f>
        <v>3.2</v>
      </c>
    </row>
    <row r="24" spans="1:12" s="11" customFormat="1" ht="15" x14ac:dyDescent="0.25">
      <c r="A24" s="55"/>
      <c r="B24" s="32"/>
      <c r="C24" s="33"/>
      <c r="D24" s="34" t="s">
        <v>28</v>
      </c>
      <c r="E24" s="35"/>
      <c r="F24" s="36">
        <v>582</v>
      </c>
      <c r="G24" s="58">
        <f>'[2]1'!H6</f>
        <v>20.110000000000003</v>
      </c>
      <c r="H24" s="58">
        <f>'[2]1'!I6</f>
        <v>20.66</v>
      </c>
      <c r="I24" s="58">
        <f>'[2]1'!J6</f>
        <v>80.78</v>
      </c>
      <c r="J24" s="58">
        <f>'[2]1'!G6</f>
        <v>599.67999999999995</v>
      </c>
      <c r="K24" s="37"/>
      <c r="L24" s="58">
        <f>'[2]1'!F6</f>
        <v>84</v>
      </c>
    </row>
    <row r="25" spans="1:12" ht="15" x14ac:dyDescent="0.25">
      <c r="A25" s="39">
        <f>A22</f>
        <v>1</v>
      </c>
      <c r="B25" s="39">
        <f>B22</f>
        <v>2</v>
      </c>
      <c r="C25" s="40" t="s">
        <v>20</v>
      </c>
      <c r="D25" s="30" t="s">
        <v>21</v>
      </c>
      <c r="E25" s="27"/>
      <c r="F25" s="28"/>
      <c r="G25" s="28"/>
      <c r="H25" s="28"/>
      <c r="I25" s="28"/>
      <c r="J25" s="28"/>
      <c r="K25" s="29"/>
      <c r="L25" s="28"/>
    </row>
    <row r="26" spans="1:12" ht="15" x14ac:dyDescent="0.25">
      <c r="A26" s="52"/>
      <c r="B26" s="24"/>
      <c r="C26" s="25"/>
      <c r="D26" s="30" t="s">
        <v>22</v>
      </c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52"/>
      <c r="B27" s="24"/>
      <c r="C27" s="25"/>
      <c r="D27" s="30" t="s">
        <v>23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52"/>
      <c r="B28" s="24"/>
      <c r="C28" s="25"/>
      <c r="D28" s="30" t="s">
        <v>24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52"/>
      <c r="B29" s="24"/>
      <c r="C29" s="25"/>
      <c r="D29" s="30" t="s">
        <v>25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52"/>
      <c r="B30" s="24"/>
      <c r="C30" s="25"/>
      <c r="D30" s="30" t="s">
        <v>26</v>
      </c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52"/>
      <c r="B31" s="24"/>
      <c r="C31" s="25"/>
      <c r="D31" s="30" t="s">
        <v>27</v>
      </c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52"/>
      <c r="B32" s="24"/>
      <c r="C32" s="25"/>
      <c r="D32" s="26"/>
      <c r="E32" s="27"/>
      <c r="F32" s="28"/>
      <c r="G32" s="28"/>
      <c r="H32" s="28"/>
      <c r="I32" s="28"/>
      <c r="J32" s="28"/>
      <c r="K32" s="29"/>
      <c r="L32" s="28"/>
    </row>
    <row r="33" spans="1:12" ht="15" x14ac:dyDescent="0.25">
      <c r="A33" s="52"/>
      <c r="B33" s="24"/>
      <c r="C33" s="25"/>
      <c r="D33" s="26"/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53"/>
      <c r="B34" s="42"/>
      <c r="C34" s="43"/>
      <c r="D34" s="44" t="s">
        <v>28</v>
      </c>
      <c r="E34" s="45"/>
      <c r="F34" s="46">
        <f>SUM(F25:F33)</f>
        <v>0</v>
      </c>
      <c r="G34" s="46">
        <f t="shared" ref="G34" si="3">SUM(G25:G33)</f>
        <v>0</v>
      </c>
      <c r="H34" s="46">
        <f t="shared" ref="H34" si="4">SUM(H25:H33)</f>
        <v>0</v>
      </c>
      <c r="I34" s="46">
        <f t="shared" ref="I34" si="5">SUM(I25:I33)</f>
        <v>0</v>
      </c>
      <c r="J34" s="46">
        <f t="shared" ref="J34:L34" si="6">SUM(J25:J33)</f>
        <v>0</v>
      </c>
      <c r="K34" s="47"/>
      <c r="L34" s="46">
        <f t="shared" si="6"/>
        <v>0</v>
      </c>
    </row>
    <row r="35" spans="1:12" ht="15.75" customHeight="1" thickBot="1" x14ac:dyDescent="0.25">
      <c r="A35" s="54">
        <f>A22</f>
        <v>1</v>
      </c>
      <c r="B35" s="54">
        <f>B22</f>
        <v>2</v>
      </c>
      <c r="C35" s="79" t="s">
        <v>4</v>
      </c>
      <c r="D35" s="81"/>
      <c r="E35" s="50"/>
      <c r="F35" s="51">
        <f>F24+F34</f>
        <v>582</v>
      </c>
      <c r="G35" s="51">
        <f t="shared" ref="G35" si="7">G24+G34</f>
        <v>20.110000000000003</v>
      </c>
      <c r="H35" s="51">
        <f>H24+H34</f>
        <v>20.66</v>
      </c>
      <c r="I35" s="51">
        <f t="shared" ref="I35" si="8">I24+I34</f>
        <v>80.78</v>
      </c>
      <c r="J35" s="51">
        <f t="shared" ref="J35:L35" si="9">J24+J34</f>
        <v>599.67999999999995</v>
      </c>
      <c r="K35" s="51"/>
      <c r="L35" s="51">
        <f t="shared" si="9"/>
        <v>84</v>
      </c>
    </row>
    <row r="36" spans="1:12" ht="30" x14ac:dyDescent="0.25">
      <c r="A36" s="16">
        <v>1</v>
      </c>
      <c r="B36" s="17">
        <v>3</v>
      </c>
      <c r="C36" s="18" t="s">
        <v>17</v>
      </c>
      <c r="D36" s="19" t="str">
        <f>'[3]1'!B4</f>
        <v>гор.блюдо</v>
      </c>
      <c r="E36" s="69" t="s">
        <v>48</v>
      </c>
      <c r="F36" s="68">
        <v>260</v>
      </c>
      <c r="G36" s="60">
        <v>14.49</v>
      </c>
      <c r="H36" s="60">
        <v>17.52</v>
      </c>
      <c r="I36" s="61">
        <v>44.18</v>
      </c>
      <c r="J36" s="60">
        <v>364.57</v>
      </c>
      <c r="K36" s="68" t="s">
        <v>49</v>
      </c>
      <c r="L36" s="60">
        <v>77.5</v>
      </c>
    </row>
    <row r="37" spans="1:12" ht="15" x14ac:dyDescent="0.25">
      <c r="A37" s="23"/>
      <c r="B37" s="24"/>
      <c r="C37" s="25"/>
      <c r="D37" s="26" t="str">
        <f>'[3]1'!B6</f>
        <v>гор.напиток</v>
      </c>
      <c r="E37" s="69" t="s">
        <v>34</v>
      </c>
      <c r="F37" s="68">
        <v>200</v>
      </c>
      <c r="G37" s="62">
        <v>1.1399999999999999</v>
      </c>
      <c r="H37" s="62">
        <v>0.66</v>
      </c>
      <c r="I37" s="63">
        <v>6.82</v>
      </c>
      <c r="J37" s="62">
        <v>37.799999999999997</v>
      </c>
      <c r="K37" s="68">
        <v>692</v>
      </c>
      <c r="L37" s="62">
        <v>3.8</v>
      </c>
    </row>
    <row r="38" spans="1:12" ht="15" x14ac:dyDescent="0.25">
      <c r="A38" s="23"/>
      <c r="B38" s="24"/>
      <c r="C38" s="25"/>
      <c r="D38" s="30" t="s">
        <v>26</v>
      </c>
      <c r="E38" s="69" t="s">
        <v>40</v>
      </c>
      <c r="F38" s="68">
        <v>40</v>
      </c>
      <c r="G38" s="64">
        <v>3.04</v>
      </c>
      <c r="H38" s="64">
        <v>0.32</v>
      </c>
      <c r="I38" s="65">
        <v>23.2</v>
      </c>
      <c r="J38" s="64">
        <v>104.5</v>
      </c>
      <c r="K38" s="68"/>
      <c r="L38" s="64">
        <v>2.7</v>
      </c>
    </row>
    <row r="39" spans="1:12" s="11" customFormat="1" ht="15" x14ac:dyDescent="0.25">
      <c r="A39" s="31"/>
      <c r="B39" s="32"/>
      <c r="C39" s="33"/>
      <c r="D39" s="34" t="s">
        <v>28</v>
      </c>
      <c r="E39" s="35"/>
      <c r="F39" s="36">
        <v>500</v>
      </c>
      <c r="G39" s="59">
        <f>SUM(G36:G38)</f>
        <v>18.670000000000002</v>
      </c>
      <c r="H39" s="59">
        <f>SUM(H36:H38)</f>
        <v>18.5</v>
      </c>
      <c r="I39" s="59">
        <f>SUM(I36:I38)</f>
        <v>74.2</v>
      </c>
      <c r="J39" s="59">
        <f>SUM(J36:J38)</f>
        <v>506.87</v>
      </c>
      <c r="K39" s="37"/>
      <c r="L39" s="59">
        <f>SUM(L36:L38)</f>
        <v>84</v>
      </c>
    </row>
    <row r="40" spans="1:12" ht="15" x14ac:dyDescent="0.25">
      <c r="A40" s="38">
        <f>A36</f>
        <v>1</v>
      </c>
      <c r="B40" s="39">
        <f>B36</f>
        <v>3</v>
      </c>
      <c r="C40" s="40" t="s">
        <v>20</v>
      </c>
      <c r="D40" s="30" t="s">
        <v>21</v>
      </c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23"/>
      <c r="B41" s="24"/>
      <c r="C41" s="25"/>
      <c r="D41" s="30" t="s">
        <v>22</v>
      </c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23"/>
      <c r="B42" s="24"/>
      <c r="C42" s="25"/>
      <c r="D42" s="30" t="s">
        <v>23</v>
      </c>
      <c r="E42" s="27"/>
      <c r="F42" s="28"/>
      <c r="G42" s="28"/>
      <c r="H42" s="28"/>
      <c r="I42" s="28"/>
      <c r="J42" s="28"/>
      <c r="K42" s="29"/>
      <c r="L42" s="28"/>
    </row>
    <row r="43" spans="1:12" ht="15" x14ac:dyDescent="0.25">
      <c r="A43" s="23"/>
      <c r="B43" s="24"/>
      <c r="C43" s="25"/>
      <c r="D43" s="30" t="s">
        <v>24</v>
      </c>
      <c r="E43" s="27"/>
      <c r="F43" s="28"/>
      <c r="G43" s="28"/>
      <c r="H43" s="28"/>
      <c r="I43" s="28"/>
      <c r="J43" s="28"/>
      <c r="K43" s="29"/>
      <c r="L43" s="28"/>
    </row>
    <row r="44" spans="1:12" ht="15" x14ac:dyDescent="0.25">
      <c r="A44" s="23"/>
      <c r="B44" s="24"/>
      <c r="C44" s="25"/>
      <c r="D44" s="30" t="s">
        <v>25</v>
      </c>
      <c r="E44" s="27"/>
      <c r="F44" s="28"/>
      <c r="G44" s="28"/>
      <c r="H44" s="28"/>
      <c r="I44" s="28"/>
      <c r="J44" s="28"/>
      <c r="K44" s="29"/>
      <c r="L44" s="28"/>
    </row>
    <row r="45" spans="1:12" ht="15" x14ac:dyDescent="0.25">
      <c r="A45" s="23"/>
      <c r="B45" s="24"/>
      <c r="C45" s="25"/>
      <c r="D45" s="30" t="s">
        <v>26</v>
      </c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27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26"/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26"/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41"/>
      <c r="B49" s="42"/>
      <c r="C49" s="43"/>
      <c r="D49" s="44" t="s">
        <v>28</v>
      </c>
      <c r="E49" s="45"/>
      <c r="F49" s="46">
        <f>SUM(F40:F48)</f>
        <v>0</v>
      </c>
      <c r="G49" s="46">
        <f t="shared" ref="G49" si="10">SUM(G40:G48)</f>
        <v>0</v>
      </c>
      <c r="H49" s="46">
        <f t="shared" ref="H49" si="11">SUM(H40:H48)</f>
        <v>0</v>
      </c>
      <c r="I49" s="46">
        <f t="shared" ref="I49" si="12">SUM(I40:I48)</f>
        <v>0</v>
      </c>
      <c r="J49" s="46">
        <f t="shared" ref="J49:L49" si="13">SUM(J40:J48)</f>
        <v>0</v>
      </c>
      <c r="K49" s="47"/>
      <c r="L49" s="46">
        <f t="shared" si="13"/>
        <v>0</v>
      </c>
    </row>
    <row r="50" spans="1:12" ht="15.75" customHeight="1" thickBot="1" x14ac:dyDescent="0.25">
      <c r="A50" s="48">
        <f>A36</f>
        <v>1</v>
      </c>
      <c r="B50" s="49">
        <f>B36</f>
        <v>3</v>
      </c>
      <c r="C50" s="79" t="s">
        <v>4</v>
      </c>
      <c r="D50" s="80"/>
      <c r="E50" s="50"/>
      <c r="F50" s="51">
        <f>F39+F49</f>
        <v>500</v>
      </c>
      <c r="G50" s="51">
        <f t="shared" ref="G50" si="14">G39+G49</f>
        <v>18.670000000000002</v>
      </c>
      <c r="H50" s="51">
        <f t="shared" ref="H50" si="15">H39+H49</f>
        <v>18.5</v>
      </c>
      <c r="I50" s="51">
        <f t="shared" ref="I50" si="16">I39+I49</f>
        <v>74.2</v>
      </c>
      <c r="J50" s="51">
        <f t="shared" ref="J50:L50" si="17">J39+J49</f>
        <v>506.87</v>
      </c>
      <c r="K50" s="51"/>
      <c r="L50" s="51">
        <f t="shared" si="17"/>
        <v>84</v>
      </c>
    </row>
    <row r="51" spans="1:12" ht="30" x14ac:dyDescent="0.25">
      <c r="A51" s="16">
        <v>1</v>
      </c>
      <c r="B51" s="17">
        <v>4</v>
      </c>
      <c r="C51" s="18" t="s">
        <v>17</v>
      </c>
      <c r="D51" s="19" t="s">
        <v>18</v>
      </c>
      <c r="E51" s="70" t="s">
        <v>42</v>
      </c>
      <c r="F51" s="71">
        <v>300</v>
      </c>
      <c r="G51" s="60">
        <v>16.239999999999998</v>
      </c>
      <c r="H51" s="60">
        <v>19.78</v>
      </c>
      <c r="I51" s="61">
        <v>42.73</v>
      </c>
      <c r="J51" s="60">
        <v>428.32</v>
      </c>
      <c r="K51" s="69" t="s">
        <v>43</v>
      </c>
      <c r="L51" s="60">
        <v>71.84</v>
      </c>
    </row>
    <row r="52" spans="1:12" ht="15" x14ac:dyDescent="0.25">
      <c r="A52" s="23"/>
      <c r="B52" s="24"/>
      <c r="C52" s="25"/>
      <c r="D52" s="30" t="s">
        <v>19</v>
      </c>
      <c r="E52" s="70" t="s">
        <v>41</v>
      </c>
      <c r="F52" s="72">
        <v>200</v>
      </c>
      <c r="G52" s="62">
        <v>0.3</v>
      </c>
      <c r="H52" s="62">
        <v>0.05</v>
      </c>
      <c r="I52" s="63">
        <v>15.2</v>
      </c>
      <c r="J52" s="62">
        <v>60</v>
      </c>
      <c r="K52" s="68">
        <v>686</v>
      </c>
      <c r="L52" s="62">
        <v>9.4600000000000009</v>
      </c>
    </row>
    <row r="53" spans="1:12" ht="15" x14ac:dyDescent="0.25">
      <c r="A53" s="23"/>
      <c r="B53" s="24"/>
      <c r="C53" s="25"/>
      <c r="D53" s="30" t="s">
        <v>26</v>
      </c>
      <c r="E53" s="70" t="s">
        <v>40</v>
      </c>
      <c r="F53" s="73">
        <v>40</v>
      </c>
      <c r="G53" s="64">
        <v>3.04</v>
      </c>
      <c r="H53" s="64">
        <v>0.32</v>
      </c>
      <c r="I53" s="65">
        <v>23.2</v>
      </c>
      <c r="J53" s="64">
        <v>104.5</v>
      </c>
      <c r="K53" s="29"/>
      <c r="L53" s="64">
        <v>2.7</v>
      </c>
    </row>
    <row r="54" spans="1:12" s="11" customFormat="1" ht="15" x14ac:dyDescent="0.25">
      <c r="A54" s="31"/>
      <c r="B54" s="32"/>
      <c r="C54" s="33"/>
      <c r="D54" s="34" t="s">
        <v>28</v>
      </c>
      <c r="E54" s="27"/>
      <c r="F54" s="74">
        <v>540</v>
      </c>
      <c r="G54" s="59">
        <f>SUM(G51:G53)</f>
        <v>19.579999999999998</v>
      </c>
      <c r="H54" s="59">
        <f>SUM(H51:H53)</f>
        <v>20.150000000000002</v>
      </c>
      <c r="I54" s="59">
        <f>SUM(I51:I53)</f>
        <v>81.13</v>
      </c>
      <c r="J54" s="59">
        <f>SUM(J51:J53)</f>
        <v>592.81999999999994</v>
      </c>
      <c r="K54" s="37"/>
      <c r="L54" s="59">
        <f>SUM(L51:L53)</f>
        <v>84.000000000000014</v>
      </c>
    </row>
    <row r="55" spans="1:12" ht="15" x14ac:dyDescent="0.25">
      <c r="A55" s="38">
        <f>A51</f>
        <v>1</v>
      </c>
      <c r="B55" s="39">
        <f>B51</f>
        <v>4</v>
      </c>
      <c r="C55" s="40" t="s">
        <v>20</v>
      </c>
      <c r="D55" s="30" t="s">
        <v>21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22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23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24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30" t="s">
        <v>25</v>
      </c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30" t="s">
        <v>26</v>
      </c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23"/>
      <c r="B61" s="24"/>
      <c r="C61" s="25"/>
      <c r="D61" s="30" t="s">
        <v>27</v>
      </c>
      <c r="E61" s="27"/>
      <c r="F61" s="28"/>
      <c r="G61" s="28"/>
      <c r="H61" s="28"/>
      <c r="I61" s="28"/>
      <c r="J61" s="28"/>
      <c r="K61" s="29"/>
      <c r="L61" s="28"/>
    </row>
    <row r="62" spans="1:12" ht="15.75" thickBot="1" x14ac:dyDescent="0.3">
      <c r="A62" s="41"/>
      <c r="B62" s="42"/>
      <c r="C62" s="43"/>
      <c r="D62" s="44" t="s">
        <v>28</v>
      </c>
      <c r="E62" s="77"/>
      <c r="F62" s="46">
        <f>SUM(F55:F61)</f>
        <v>0</v>
      </c>
      <c r="G62" s="46">
        <f>SUM(G55:G61)</f>
        <v>0</v>
      </c>
      <c r="H62" s="46">
        <f>SUM(H55:H61)</f>
        <v>0</v>
      </c>
      <c r="I62" s="46">
        <f>SUM(I55:I61)</f>
        <v>0</v>
      </c>
      <c r="J62" s="46">
        <f>SUM(J55:J61)</f>
        <v>0</v>
      </c>
      <c r="K62" s="47"/>
      <c r="L62" s="46">
        <f>SUM(L55:L61)</f>
        <v>0</v>
      </c>
    </row>
    <row r="63" spans="1:12" ht="15.75" customHeight="1" thickBot="1" x14ac:dyDescent="0.25">
      <c r="A63" s="48">
        <f>A51</f>
        <v>1</v>
      </c>
      <c r="B63" s="49">
        <f>B51</f>
        <v>4</v>
      </c>
      <c r="C63" s="79" t="s">
        <v>4</v>
      </c>
      <c r="D63" s="80"/>
      <c r="E63" s="76"/>
      <c r="F63" s="51">
        <f>F54+F62</f>
        <v>540</v>
      </c>
      <c r="G63" s="51">
        <f>G54+G62</f>
        <v>19.579999999999998</v>
      </c>
      <c r="H63" s="51">
        <f>H54+H62</f>
        <v>20.150000000000002</v>
      </c>
      <c r="I63" s="51">
        <f>I54+I62</f>
        <v>81.13</v>
      </c>
      <c r="J63" s="51">
        <f>J54+J62</f>
        <v>592.81999999999994</v>
      </c>
      <c r="K63" s="51"/>
      <c r="L63" s="51">
        <f>L54+L62</f>
        <v>84.000000000000014</v>
      </c>
    </row>
    <row r="64" spans="1:12" ht="15" x14ac:dyDescent="0.25">
      <c r="A64" s="16">
        <v>1</v>
      </c>
      <c r="B64" s="17">
        <v>5</v>
      </c>
      <c r="C64" s="18" t="s">
        <v>17</v>
      </c>
      <c r="D64" s="19" t="s">
        <v>18</v>
      </c>
      <c r="E64" s="69" t="s">
        <v>39</v>
      </c>
      <c r="F64" s="66">
        <v>280</v>
      </c>
      <c r="G64" s="60">
        <v>16.27</v>
      </c>
      <c r="H64" s="60">
        <v>19.39</v>
      </c>
      <c r="I64" s="61">
        <v>43.41</v>
      </c>
      <c r="J64" s="60">
        <v>431.41</v>
      </c>
      <c r="K64" s="68" t="s">
        <v>50</v>
      </c>
      <c r="L64" s="60">
        <v>78.099999999999994</v>
      </c>
    </row>
    <row r="65" spans="1:12" ht="15" x14ac:dyDescent="0.25">
      <c r="A65" s="23"/>
      <c r="B65" s="24"/>
      <c r="C65" s="25"/>
      <c r="D65" s="30" t="s">
        <v>19</v>
      </c>
      <c r="E65" s="69" t="s">
        <v>35</v>
      </c>
      <c r="F65" s="67">
        <v>212</v>
      </c>
      <c r="G65" s="62">
        <v>0.19</v>
      </c>
      <c r="H65" s="62">
        <v>0.04</v>
      </c>
      <c r="I65" s="63">
        <v>10.98</v>
      </c>
      <c r="J65" s="62">
        <v>43.9</v>
      </c>
      <c r="K65" s="68">
        <v>685</v>
      </c>
      <c r="L65" s="62">
        <v>3.2</v>
      </c>
    </row>
    <row r="66" spans="1:12" ht="15" x14ac:dyDescent="0.25">
      <c r="A66" s="23"/>
      <c r="B66" s="24"/>
      <c r="C66" s="25"/>
      <c r="D66" s="30" t="s">
        <v>26</v>
      </c>
      <c r="E66" s="69" t="s">
        <v>40</v>
      </c>
      <c r="F66" s="75">
        <v>40</v>
      </c>
      <c r="G66" s="64">
        <v>3.04</v>
      </c>
      <c r="H66" s="64">
        <v>0.32</v>
      </c>
      <c r="I66" s="65">
        <v>23.2</v>
      </c>
      <c r="J66" s="64">
        <v>104.5</v>
      </c>
      <c r="K66" s="68"/>
      <c r="L66" s="64">
        <v>2.7</v>
      </c>
    </row>
    <row r="67" spans="1:12" s="11" customFormat="1" ht="15" x14ac:dyDescent="0.25">
      <c r="A67" s="31"/>
      <c r="B67" s="32"/>
      <c r="C67" s="33"/>
      <c r="D67" s="34" t="s">
        <v>28</v>
      </c>
      <c r="E67" s="27"/>
      <c r="F67" s="74">
        <v>532</v>
      </c>
      <c r="G67" s="59">
        <f>SUM(G64:G66)</f>
        <v>19.5</v>
      </c>
      <c r="H67" s="59">
        <f>SUM(H64:H66)</f>
        <v>19.75</v>
      </c>
      <c r="I67" s="59">
        <f>SUM(I64:I66)</f>
        <v>77.59</v>
      </c>
      <c r="J67" s="59">
        <f>SUM(J64:J66)</f>
        <v>579.80999999999995</v>
      </c>
      <c r="K67" s="37"/>
      <c r="L67" s="59">
        <f>SUM(L64:L66)</f>
        <v>84</v>
      </c>
    </row>
    <row r="68" spans="1:12" ht="15" x14ac:dyDescent="0.25">
      <c r="A68" s="38">
        <f>A64</f>
        <v>1</v>
      </c>
      <c r="B68" s="39">
        <f>B64</f>
        <v>5</v>
      </c>
      <c r="C68" s="40" t="s">
        <v>20</v>
      </c>
      <c r="D68" s="30" t="s">
        <v>21</v>
      </c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30" t="s">
        <v>22</v>
      </c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23"/>
      <c r="B70" s="24"/>
      <c r="C70" s="25"/>
      <c r="D70" s="30" t="s">
        <v>23</v>
      </c>
      <c r="E70" s="27"/>
      <c r="F70" s="28"/>
      <c r="G70" s="28"/>
      <c r="H70" s="28"/>
      <c r="I70" s="28"/>
      <c r="J70" s="28"/>
      <c r="K70" s="29"/>
      <c r="L70" s="28"/>
    </row>
    <row r="71" spans="1:12" ht="15" x14ac:dyDescent="0.25">
      <c r="A71" s="23"/>
      <c r="B71" s="24"/>
      <c r="C71" s="25"/>
      <c r="D71" s="30" t="s">
        <v>24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25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26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27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26"/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26"/>
      <c r="E76" s="45"/>
      <c r="F76" s="28"/>
      <c r="G76" s="28"/>
      <c r="H76" s="28"/>
      <c r="I76" s="28"/>
      <c r="J76" s="28"/>
      <c r="K76" s="29"/>
      <c r="L76" s="28"/>
    </row>
    <row r="77" spans="1:12" ht="15.75" thickBot="1" x14ac:dyDescent="0.3">
      <c r="A77" s="41"/>
      <c r="B77" s="42"/>
      <c r="C77" s="43"/>
      <c r="D77" s="44" t="s">
        <v>28</v>
      </c>
      <c r="E77" s="77"/>
      <c r="F77" s="46">
        <f>SUM(F68:F76)</f>
        <v>0</v>
      </c>
      <c r="G77" s="46">
        <f>SUM(G68:G76)</f>
        <v>0</v>
      </c>
      <c r="H77" s="46">
        <f>SUM(H68:H76)</f>
        <v>0</v>
      </c>
      <c r="I77" s="46">
        <f>SUM(I68:I76)</f>
        <v>0</v>
      </c>
      <c r="J77" s="46">
        <f>SUM(J68:J76)</f>
        <v>0</v>
      </c>
      <c r="K77" s="47"/>
      <c r="L77" s="46">
        <f>SUM(L68:L76)</f>
        <v>0</v>
      </c>
    </row>
    <row r="78" spans="1:12" ht="15.75" customHeight="1" thickBot="1" x14ac:dyDescent="0.25">
      <c r="A78" s="48">
        <f>A64</f>
        <v>1</v>
      </c>
      <c r="B78" s="49">
        <f>B64</f>
        <v>5</v>
      </c>
      <c r="C78" s="79" t="s">
        <v>4</v>
      </c>
      <c r="D78" s="80"/>
      <c r="E78" s="76"/>
      <c r="F78" s="51">
        <f>F67+F77</f>
        <v>532</v>
      </c>
      <c r="G78" s="51">
        <f>G67+G77</f>
        <v>19.5</v>
      </c>
      <c r="H78" s="51">
        <f>H67+H77</f>
        <v>19.75</v>
      </c>
      <c r="I78" s="51">
        <f>I67+I77</f>
        <v>77.59</v>
      </c>
      <c r="J78" s="51">
        <f>J67+J77</f>
        <v>579.80999999999995</v>
      </c>
      <c r="K78" s="51"/>
      <c r="L78" s="51">
        <f>L67+L77</f>
        <v>84</v>
      </c>
    </row>
    <row r="79" spans="1:12" ht="30" x14ac:dyDescent="0.25">
      <c r="A79" s="16">
        <v>2</v>
      </c>
      <c r="B79" s="17">
        <v>1</v>
      </c>
      <c r="C79" s="18" t="s">
        <v>17</v>
      </c>
      <c r="D79" s="19" t="s">
        <v>18</v>
      </c>
      <c r="E79" s="69" t="s">
        <v>57</v>
      </c>
      <c r="F79" s="66">
        <v>320</v>
      </c>
      <c r="G79" s="60">
        <v>15.18</v>
      </c>
      <c r="H79" s="60">
        <v>14.78</v>
      </c>
      <c r="I79" s="61">
        <v>46.72</v>
      </c>
      <c r="J79" s="60">
        <v>497.6</v>
      </c>
      <c r="K79" s="68" t="s">
        <v>58</v>
      </c>
      <c r="L79" s="60">
        <v>74.540000000000006</v>
      </c>
    </row>
    <row r="80" spans="1:12" ht="15" x14ac:dyDescent="0.25">
      <c r="A80" s="23"/>
      <c r="B80" s="24"/>
      <c r="C80" s="25"/>
      <c r="D80" s="30" t="s">
        <v>19</v>
      </c>
      <c r="E80" s="69" t="s">
        <v>41</v>
      </c>
      <c r="F80" s="67">
        <v>200</v>
      </c>
      <c r="G80" s="62">
        <v>0.3</v>
      </c>
      <c r="H80" s="62">
        <v>0.05</v>
      </c>
      <c r="I80" s="63">
        <v>15.2</v>
      </c>
      <c r="J80" s="62">
        <v>60</v>
      </c>
      <c r="K80" s="68">
        <v>686</v>
      </c>
      <c r="L80" s="62">
        <v>9.4600000000000009</v>
      </c>
    </row>
    <row r="81" spans="1:12" s="11" customFormat="1" ht="15" x14ac:dyDescent="0.25">
      <c r="A81" s="31"/>
      <c r="B81" s="32"/>
      <c r="C81" s="33"/>
      <c r="D81" s="34" t="s">
        <v>28</v>
      </c>
      <c r="E81" s="27"/>
      <c r="F81" s="36">
        <f>SUM(F79:F80)</f>
        <v>520</v>
      </c>
      <c r="G81" s="59">
        <f>SUM(G79:G80)</f>
        <v>15.48</v>
      </c>
      <c r="H81" s="59">
        <f>SUM(H79:H80)</f>
        <v>14.83</v>
      </c>
      <c r="I81" s="59">
        <f>SUM(I79:I80)</f>
        <v>61.92</v>
      </c>
      <c r="J81" s="59">
        <f>SUM(J79:J80)</f>
        <v>557.6</v>
      </c>
      <c r="K81" s="37"/>
      <c r="L81" s="59">
        <f>SUM(L79:L80)</f>
        <v>84</v>
      </c>
    </row>
    <row r="82" spans="1:12" ht="15" x14ac:dyDescent="0.25">
      <c r="A82" s="38">
        <f>A79</f>
        <v>2</v>
      </c>
      <c r="B82" s="39">
        <f>B79</f>
        <v>1</v>
      </c>
      <c r="C82" s="40" t="s">
        <v>20</v>
      </c>
      <c r="D82" s="30" t="s">
        <v>21</v>
      </c>
      <c r="E82" s="27"/>
      <c r="F82" s="28"/>
      <c r="G82" s="28"/>
      <c r="H82" s="28"/>
      <c r="I82" s="28"/>
      <c r="J82" s="28"/>
      <c r="K82" s="29"/>
      <c r="L82" s="28"/>
    </row>
    <row r="83" spans="1:12" ht="15" x14ac:dyDescent="0.25">
      <c r="A83" s="23"/>
      <c r="B83" s="24"/>
      <c r="C83" s="25"/>
      <c r="D83" s="30" t="s">
        <v>22</v>
      </c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23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24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25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30" t="s">
        <v>26</v>
      </c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30" t="s">
        <v>27</v>
      </c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23"/>
      <c r="B89" s="24"/>
      <c r="C89" s="25"/>
      <c r="D89" s="26"/>
      <c r="E89" s="27"/>
      <c r="F89" s="28"/>
      <c r="G89" s="28"/>
      <c r="H89" s="28"/>
      <c r="I89" s="28"/>
      <c r="J89" s="28"/>
      <c r="K89" s="29"/>
      <c r="L89" s="28"/>
    </row>
    <row r="90" spans="1:12" ht="15" x14ac:dyDescent="0.25">
      <c r="A90" s="23"/>
      <c r="B90" s="24"/>
      <c r="C90" s="25"/>
      <c r="D90" s="26"/>
      <c r="E90" s="45"/>
      <c r="F90" s="28"/>
      <c r="G90" s="28"/>
      <c r="H90" s="28"/>
      <c r="I90" s="28"/>
      <c r="J90" s="28"/>
      <c r="K90" s="29"/>
      <c r="L90" s="28"/>
    </row>
    <row r="91" spans="1:12" ht="15.75" thickBot="1" x14ac:dyDescent="0.3">
      <c r="A91" s="41"/>
      <c r="B91" s="42"/>
      <c r="C91" s="43"/>
      <c r="D91" s="44" t="s">
        <v>28</v>
      </c>
      <c r="E91" s="77"/>
      <c r="F91" s="46">
        <f>SUM(F82:F90)</f>
        <v>0</v>
      </c>
      <c r="G91" s="46">
        <f t="shared" ref="G91:J91" si="18">SUM(G82:G90)</f>
        <v>0</v>
      </c>
      <c r="H91" s="46">
        <f t="shared" si="18"/>
        <v>0</v>
      </c>
      <c r="I91" s="46">
        <f t="shared" si="18"/>
        <v>0</v>
      </c>
      <c r="J91" s="46">
        <f t="shared" si="18"/>
        <v>0</v>
      </c>
      <c r="K91" s="47"/>
      <c r="L91" s="46">
        <f t="shared" ref="L91" si="19">SUM(L82:L90)</f>
        <v>0</v>
      </c>
    </row>
    <row r="92" spans="1:12" ht="15" customHeight="1" thickBot="1" x14ac:dyDescent="0.25">
      <c r="A92" s="48">
        <f>A79</f>
        <v>2</v>
      </c>
      <c r="B92" s="49">
        <f>B79</f>
        <v>1</v>
      </c>
      <c r="C92" s="79" t="s">
        <v>4</v>
      </c>
      <c r="D92" s="80"/>
      <c r="E92" s="76"/>
      <c r="F92" s="51">
        <f>F81+F91</f>
        <v>520</v>
      </c>
      <c r="G92" s="51">
        <f>G81+G91</f>
        <v>15.48</v>
      </c>
      <c r="H92" s="51">
        <f>H81+H91</f>
        <v>14.83</v>
      </c>
      <c r="I92" s="51">
        <f>I81+I91</f>
        <v>61.92</v>
      </c>
      <c r="J92" s="51">
        <f>J81+J91</f>
        <v>557.6</v>
      </c>
      <c r="K92" s="51"/>
      <c r="L92" s="51">
        <f>L81+L91</f>
        <v>84</v>
      </c>
    </row>
    <row r="93" spans="1:12" ht="25.5" x14ac:dyDescent="0.25">
      <c r="A93" s="52">
        <v>2</v>
      </c>
      <c r="B93" s="24">
        <v>2</v>
      </c>
      <c r="C93" s="18" t="s">
        <v>17</v>
      </c>
      <c r="D93" s="19" t="s">
        <v>18</v>
      </c>
      <c r="E93" s="27" t="s">
        <v>44</v>
      </c>
      <c r="F93" s="21">
        <v>315</v>
      </c>
      <c r="G93" s="21">
        <v>16.399999999999999</v>
      </c>
      <c r="H93" s="21">
        <v>19.34</v>
      </c>
      <c r="I93" s="21">
        <v>44.34</v>
      </c>
      <c r="J93" s="21">
        <v>367.58</v>
      </c>
      <c r="K93" s="22" t="s">
        <v>45</v>
      </c>
      <c r="L93" s="21">
        <v>78.099999999999994</v>
      </c>
    </row>
    <row r="94" spans="1:12" ht="15" x14ac:dyDescent="0.25">
      <c r="A94" s="52"/>
      <c r="B94" s="24"/>
      <c r="C94" s="25"/>
      <c r="D94" s="30" t="s">
        <v>19</v>
      </c>
      <c r="E94" s="27" t="s">
        <v>35</v>
      </c>
      <c r="F94" s="28">
        <v>212</v>
      </c>
      <c r="G94" s="28">
        <v>0.19</v>
      </c>
      <c r="H94" s="28">
        <v>0.04</v>
      </c>
      <c r="I94" s="28">
        <v>10.98</v>
      </c>
      <c r="J94" s="28">
        <v>43.9</v>
      </c>
      <c r="K94" s="29">
        <v>685</v>
      </c>
      <c r="L94" s="28">
        <v>3.2</v>
      </c>
    </row>
    <row r="95" spans="1:12" ht="15" x14ac:dyDescent="0.25">
      <c r="A95" s="52"/>
      <c r="B95" s="24"/>
      <c r="C95" s="25"/>
      <c r="D95" s="30" t="s">
        <v>26</v>
      </c>
      <c r="E95" s="27" t="s">
        <v>40</v>
      </c>
      <c r="F95" s="28">
        <v>40</v>
      </c>
      <c r="G95" s="28">
        <v>3.04</v>
      </c>
      <c r="H95" s="28">
        <v>0.32</v>
      </c>
      <c r="I95" s="28">
        <v>23.2</v>
      </c>
      <c r="J95" s="28">
        <v>104.5</v>
      </c>
      <c r="K95" s="29"/>
      <c r="L95" s="28">
        <v>2.7</v>
      </c>
    </row>
    <row r="96" spans="1:12" s="11" customFormat="1" ht="15" x14ac:dyDescent="0.25">
      <c r="A96" s="55"/>
      <c r="B96" s="32"/>
      <c r="C96" s="33"/>
      <c r="D96" s="34" t="s">
        <v>28</v>
      </c>
      <c r="E96" s="27"/>
      <c r="F96" s="36">
        <v>567</v>
      </c>
      <c r="G96" s="36">
        <v>19.63</v>
      </c>
      <c r="H96" s="36">
        <v>19.7</v>
      </c>
      <c r="I96" s="36">
        <v>78.52000000000001</v>
      </c>
      <c r="J96" s="36">
        <v>515.98</v>
      </c>
      <c r="K96" s="37"/>
      <c r="L96" s="36">
        <v>84</v>
      </c>
    </row>
    <row r="97" spans="1:12" ht="15" x14ac:dyDescent="0.25">
      <c r="A97" s="39">
        <f>A93</f>
        <v>2</v>
      </c>
      <c r="B97" s="39">
        <f>B93</f>
        <v>2</v>
      </c>
      <c r="C97" s="40" t="s">
        <v>20</v>
      </c>
      <c r="D97" s="30" t="s">
        <v>21</v>
      </c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52"/>
      <c r="B98" s="24"/>
      <c r="C98" s="25"/>
      <c r="D98" s="30" t="s">
        <v>22</v>
      </c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52"/>
      <c r="B99" s="24"/>
      <c r="C99" s="25"/>
      <c r="D99" s="30" t="s">
        <v>23</v>
      </c>
      <c r="E99" s="27"/>
      <c r="F99" s="28"/>
      <c r="G99" s="28"/>
      <c r="H99" s="28"/>
      <c r="I99" s="28"/>
      <c r="J99" s="28"/>
      <c r="K99" s="29"/>
      <c r="L99" s="28"/>
    </row>
    <row r="100" spans="1:12" ht="15" x14ac:dyDescent="0.25">
      <c r="A100" s="52"/>
      <c r="B100" s="24"/>
      <c r="C100" s="25"/>
      <c r="D100" s="30" t="s">
        <v>24</v>
      </c>
      <c r="E100" s="27"/>
      <c r="F100" s="28"/>
      <c r="G100" s="28"/>
      <c r="H100" s="28"/>
      <c r="I100" s="28"/>
      <c r="J100" s="28"/>
      <c r="K100" s="29"/>
      <c r="L100" s="28"/>
    </row>
    <row r="101" spans="1:12" ht="15" x14ac:dyDescent="0.25">
      <c r="A101" s="52"/>
      <c r="B101" s="24"/>
      <c r="C101" s="25"/>
      <c r="D101" s="30" t="s">
        <v>25</v>
      </c>
      <c r="E101" s="27"/>
      <c r="F101" s="28"/>
      <c r="G101" s="28"/>
      <c r="H101" s="28"/>
      <c r="I101" s="28"/>
      <c r="J101" s="28"/>
      <c r="K101" s="29"/>
      <c r="L101" s="28"/>
    </row>
    <row r="102" spans="1:12" ht="15" x14ac:dyDescent="0.25">
      <c r="A102" s="52"/>
      <c r="B102" s="24"/>
      <c r="C102" s="25"/>
      <c r="D102" s="30" t="s">
        <v>26</v>
      </c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52"/>
      <c r="B103" s="24"/>
      <c r="C103" s="25"/>
      <c r="D103" s="30" t="s">
        <v>27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52"/>
      <c r="B104" s="24"/>
      <c r="C104" s="25"/>
      <c r="D104" s="26"/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52"/>
      <c r="B105" s="24"/>
      <c r="C105" s="25"/>
      <c r="D105" s="26"/>
      <c r="E105" s="45"/>
      <c r="F105" s="28"/>
      <c r="G105" s="28"/>
      <c r="H105" s="28"/>
      <c r="I105" s="28"/>
      <c r="J105" s="28"/>
      <c r="K105" s="29"/>
      <c r="L105" s="28"/>
    </row>
    <row r="106" spans="1:12" ht="15.75" thickBot="1" x14ac:dyDescent="0.3">
      <c r="A106" s="53"/>
      <c r="B106" s="42"/>
      <c r="C106" s="43"/>
      <c r="D106" s="44" t="s">
        <v>28</v>
      </c>
      <c r="E106" s="77"/>
      <c r="F106" s="46">
        <f>SUM(F97:F105)</f>
        <v>0</v>
      </c>
      <c r="G106" s="46">
        <f t="shared" ref="G106:J106" si="20">SUM(G97:G105)</f>
        <v>0</v>
      </c>
      <c r="H106" s="46">
        <f t="shared" si="20"/>
        <v>0</v>
      </c>
      <c r="I106" s="46">
        <f t="shared" si="20"/>
        <v>0</v>
      </c>
      <c r="J106" s="46">
        <f t="shared" si="20"/>
        <v>0</v>
      </c>
      <c r="K106" s="47"/>
      <c r="L106" s="46">
        <f t="shared" ref="L106" si="21">SUM(L97:L105)</f>
        <v>0</v>
      </c>
    </row>
    <row r="107" spans="1:12" ht="15" customHeight="1" thickBot="1" x14ac:dyDescent="0.25">
      <c r="A107" s="54">
        <f>A93</f>
        <v>2</v>
      </c>
      <c r="B107" s="54">
        <f>B93</f>
        <v>2</v>
      </c>
      <c r="C107" s="79" t="s">
        <v>4</v>
      </c>
      <c r="D107" s="80"/>
      <c r="E107" s="76"/>
      <c r="F107" s="51">
        <f>F96+F106</f>
        <v>567</v>
      </c>
      <c r="G107" s="51">
        <f t="shared" ref="G107" si="22">G96+G106</f>
        <v>19.63</v>
      </c>
      <c r="H107" s="51">
        <f t="shared" ref="H107" si="23">H96+H106</f>
        <v>19.7</v>
      </c>
      <c r="I107" s="51">
        <f t="shared" ref="I107" si="24">I96+I106</f>
        <v>78.52000000000001</v>
      </c>
      <c r="J107" s="51">
        <f t="shared" ref="J107:L107" si="25">J96+J106</f>
        <v>515.98</v>
      </c>
      <c r="K107" s="51"/>
      <c r="L107" s="51">
        <f t="shared" si="25"/>
        <v>84</v>
      </c>
    </row>
    <row r="108" spans="1:12" ht="25.5" x14ac:dyDescent="0.25">
      <c r="A108" s="16">
        <v>2</v>
      </c>
      <c r="B108" s="17">
        <v>3</v>
      </c>
      <c r="C108" s="18" t="s">
        <v>17</v>
      </c>
      <c r="D108" s="19" t="s">
        <v>18</v>
      </c>
      <c r="E108" s="27" t="s">
        <v>52</v>
      </c>
      <c r="F108" s="21">
        <v>290</v>
      </c>
      <c r="G108" s="60">
        <v>16.510000000000002</v>
      </c>
      <c r="H108" s="60">
        <v>18.16</v>
      </c>
      <c r="I108" s="61">
        <v>41.89</v>
      </c>
      <c r="J108" s="60">
        <v>403.73</v>
      </c>
      <c r="K108" s="22" t="s">
        <v>51</v>
      </c>
      <c r="L108" s="21">
        <v>74.8</v>
      </c>
    </row>
    <row r="109" spans="1:12" ht="15" x14ac:dyDescent="0.25">
      <c r="A109" s="23"/>
      <c r="B109" s="24"/>
      <c r="C109" s="25"/>
      <c r="D109" s="26" t="s">
        <v>19</v>
      </c>
      <c r="E109" s="27" t="s">
        <v>36</v>
      </c>
      <c r="F109" s="28">
        <v>219</v>
      </c>
      <c r="G109" s="62">
        <v>0.3</v>
      </c>
      <c r="H109" s="62">
        <v>0.05</v>
      </c>
      <c r="I109" s="63">
        <v>15.2</v>
      </c>
      <c r="J109" s="62">
        <v>60</v>
      </c>
      <c r="K109" s="29">
        <v>686</v>
      </c>
      <c r="L109" s="28">
        <v>6.5</v>
      </c>
    </row>
    <row r="110" spans="1:12" ht="15.75" customHeight="1" x14ac:dyDescent="0.25">
      <c r="A110" s="23"/>
      <c r="B110" s="24"/>
      <c r="C110" s="25"/>
      <c r="D110" s="30" t="s">
        <v>26</v>
      </c>
      <c r="E110" s="27" t="s">
        <v>40</v>
      </c>
      <c r="F110" s="28">
        <v>40</v>
      </c>
      <c r="G110" s="64">
        <v>3.04</v>
      </c>
      <c r="H110" s="64">
        <v>0.32</v>
      </c>
      <c r="I110" s="65">
        <v>23.2</v>
      </c>
      <c r="J110" s="64">
        <v>104.5</v>
      </c>
      <c r="K110" s="29"/>
      <c r="L110" s="28">
        <v>2.7</v>
      </c>
    </row>
    <row r="111" spans="1:12" s="11" customFormat="1" ht="15" x14ac:dyDescent="0.25">
      <c r="A111" s="31"/>
      <c r="B111" s="32"/>
      <c r="C111" s="33"/>
      <c r="D111" s="34" t="s">
        <v>28</v>
      </c>
      <c r="E111" s="27"/>
      <c r="F111" s="36">
        <v>549</v>
      </c>
      <c r="G111" s="59">
        <f>SUM(G108:G110)</f>
        <v>19.850000000000001</v>
      </c>
      <c r="H111" s="59">
        <f>SUM(H108:H110)</f>
        <v>18.53</v>
      </c>
      <c r="I111" s="59">
        <f>SUM(I108:I110)</f>
        <v>80.290000000000006</v>
      </c>
      <c r="J111" s="59">
        <f>SUM(J108:J110)</f>
        <v>568.23</v>
      </c>
      <c r="K111" s="37"/>
      <c r="L111" s="36">
        <f>SUM(L108:L110)</f>
        <v>84</v>
      </c>
    </row>
    <row r="112" spans="1:12" ht="15" x14ac:dyDescent="0.25">
      <c r="A112" s="38">
        <f>A108</f>
        <v>2</v>
      </c>
      <c r="B112" s="39">
        <f>B108</f>
        <v>3</v>
      </c>
      <c r="C112" s="40" t="s">
        <v>20</v>
      </c>
      <c r="D112" s="30" t="s">
        <v>21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22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23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24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30" t="s">
        <v>25</v>
      </c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30" t="s">
        <v>26</v>
      </c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23"/>
      <c r="B118" s="24"/>
      <c r="C118" s="25"/>
      <c r="D118" s="30" t="s">
        <v>27</v>
      </c>
      <c r="E118" s="27"/>
      <c r="F118" s="28"/>
      <c r="G118" s="28"/>
      <c r="H118" s="28"/>
      <c r="I118" s="28"/>
      <c r="J118" s="28"/>
      <c r="K118" s="29"/>
      <c r="L118" s="28"/>
    </row>
    <row r="119" spans="1:12" ht="15" x14ac:dyDescent="0.25">
      <c r="A119" s="23"/>
      <c r="B119" s="24"/>
      <c r="C119" s="25"/>
      <c r="D119" s="26"/>
      <c r="E119" s="27"/>
      <c r="F119" s="28"/>
      <c r="G119" s="28"/>
      <c r="H119" s="28"/>
      <c r="I119" s="28"/>
      <c r="J119" s="28"/>
      <c r="K119" s="29"/>
      <c r="L119" s="28"/>
    </row>
    <row r="120" spans="1:12" ht="15" x14ac:dyDescent="0.25">
      <c r="A120" s="23"/>
      <c r="B120" s="24"/>
      <c r="C120" s="25"/>
      <c r="D120" s="26"/>
      <c r="E120" s="45"/>
      <c r="F120" s="28"/>
      <c r="G120" s="28"/>
      <c r="H120" s="28"/>
      <c r="I120" s="28"/>
      <c r="J120" s="28"/>
      <c r="K120" s="29"/>
      <c r="L120" s="28"/>
    </row>
    <row r="121" spans="1:12" ht="15.75" thickBot="1" x14ac:dyDescent="0.3">
      <c r="A121" s="41"/>
      <c r="B121" s="42"/>
      <c r="C121" s="43"/>
      <c r="D121" s="44" t="s">
        <v>28</v>
      </c>
      <c r="E121" s="77"/>
      <c r="F121" s="46">
        <f>SUM(F112:F120)</f>
        <v>0</v>
      </c>
      <c r="G121" s="46">
        <f t="shared" ref="G121:J121" si="26">SUM(G112:G120)</f>
        <v>0</v>
      </c>
      <c r="H121" s="46">
        <f t="shared" si="26"/>
        <v>0</v>
      </c>
      <c r="I121" s="46">
        <f t="shared" si="26"/>
        <v>0</v>
      </c>
      <c r="J121" s="46">
        <f t="shared" si="26"/>
        <v>0</v>
      </c>
      <c r="K121" s="47"/>
      <c r="L121" s="46">
        <f t="shared" ref="L121" si="27">SUM(L112:L120)</f>
        <v>0</v>
      </c>
    </row>
    <row r="122" spans="1:12" ht="15" customHeight="1" thickBot="1" x14ac:dyDescent="0.25">
      <c r="A122" s="48">
        <f>A108</f>
        <v>2</v>
      </c>
      <c r="B122" s="49">
        <f>B108</f>
        <v>3</v>
      </c>
      <c r="C122" s="79" t="s">
        <v>4</v>
      </c>
      <c r="D122" s="80"/>
      <c r="E122" s="76"/>
      <c r="F122" s="51">
        <f>F111+F121</f>
        <v>549</v>
      </c>
      <c r="G122" s="51">
        <f t="shared" ref="G122" si="28">G111+G121</f>
        <v>19.850000000000001</v>
      </c>
      <c r="H122" s="51">
        <f t="shared" ref="H122" si="29">H111+H121</f>
        <v>18.53</v>
      </c>
      <c r="I122" s="51">
        <f t="shared" ref="I122" si="30">I111+I121</f>
        <v>80.290000000000006</v>
      </c>
      <c r="J122" s="51">
        <f t="shared" ref="J122:L122" si="31">J111+J121</f>
        <v>568.23</v>
      </c>
      <c r="K122" s="51"/>
      <c r="L122" s="51">
        <f t="shared" si="31"/>
        <v>84</v>
      </c>
    </row>
    <row r="123" spans="1:12" ht="25.5" x14ac:dyDescent="0.25">
      <c r="A123" s="16">
        <v>2</v>
      </c>
      <c r="B123" s="17">
        <v>4</v>
      </c>
      <c r="C123" s="18" t="s">
        <v>17</v>
      </c>
      <c r="D123" s="19" t="s">
        <v>18</v>
      </c>
      <c r="E123" s="27" t="s">
        <v>55</v>
      </c>
      <c r="F123" s="21">
        <v>280</v>
      </c>
      <c r="G123" s="60">
        <v>19.37</v>
      </c>
      <c r="H123" s="60">
        <v>21.74</v>
      </c>
      <c r="I123" s="61">
        <v>47.58</v>
      </c>
      <c r="J123" s="21">
        <v>430.6</v>
      </c>
      <c r="K123" s="22" t="s">
        <v>56</v>
      </c>
      <c r="L123" s="21">
        <v>62.48</v>
      </c>
    </row>
    <row r="124" spans="1:12" ht="15" x14ac:dyDescent="0.25">
      <c r="A124" s="23"/>
      <c r="B124" s="24"/>
      <c r="C124" s="25"/>
      <c r="D124" s="30" t="s">
        <v>19</v>
      </c>
      <c r="E124" s="27" t="s">
        <v>35</v>
      </c>
      <c r="F124" s="28">
        <v>212</v>
      </c>
      <c r="G124" s="28">
        <v>0.19</v>
      </c>
      <c r="H124" s="28">
        <v>0.04</v>
      </c>
      <c r="I124" s="28">
        <v>10.98</v>
      </c>
      <c r="J124" s="28">
        <v>43.9</v>
      </c>
      <c r="K124" s="29">
        <v>685</v>
      </c>
      <c r="L124" s="28">
        <v>3.2</v>
      </c>
    </row>
    <row r="125" spans="1:12" ht="15" x14ac:dyDescent="0.25">
      <c r="A125" s="23"/>
      <c r="B125" s="24"/>
      <c r="C125" s="25"/>
      <c r="D125" s="30" t="s">
        <v>46</v>
      </c>
      <c r="E125" s="27" t="s">
        <v>47</v>
      </c>
      <c r="F125" s="28">
        <v>120</v>
      </c>
      <c r="G125" s="28">
        <v>1.8</v>
      </c>
      <c r="H125" s="28">
        <v>0</v>
      </c>
      <c r="I125" s="28">
        <v>26.88</v>
      </c>
      <c r="J125" s="28">
        <v>114.72</v>
      </c>
      <c r="K125" s="29">
        <v>386</v>
      </c>
      <c r="L125" s="28">
        <v>18.32</v>
      </c>
    </row>
    <row r="126" spans="1:12" s="11" customFormat="1" ht="15" x14ac:dyDescent="0.25">
      <c r="A126" s="31"/>
      <c r="B126" s="32"/>
      <c r="C126" s="33"/>
      <c r="D126" s="34" t="s">
        <v>28</v>
      </c>
      <c r="E126" s="27"/>
      <c r="F126" s="36">
        <f>SUM(F123:F125)</f>
        <v>612</v>
      </c>
      <c r="G126" s="36">
        <f>SUM(G123:G125)</f>
        <v>21.360000000000003</v>
      </c>
      <c r="H126" s="36">
        <f>SUM(H123:H125)</f>
        <v>21.779999999999998</v>
      </c>
      <c r="I126" s="36">
        <f>SUM(I123:I125)</f>
        <v>85.44</v>
      </c>
      <c r="J126" s="36">
        <f>SUM(J123:J125)</f>
        <v>589.22</v>
      </c>
      <c r="K126" s="37"/>
      <c r="L126" s="36">
        <f>SUM(L123:L125)</f>
        <v>84</v>
      </c>
    </row>
    <row r="127" spans="1:12" ht="15" x14ac:dyDescent="0.25">
      <c r="A127" s="38">
        <f>A123</f>
        <v>2</v>
      </c>
      <c r="B127" s="39">
        <f>B123</f>
        <v>4</v>
      </c>
      <c r="C127" s="40" t="s">
        <v>20</v>
      </c>
      <c r="D127" s="30" t="s">
        <v>21</v>
      </c>
      <c r="E127" s="27"/>
      <c r="F127" s="28"/>
      <c r="G127" s="28"/>
      <c r="H127" s="28"/>
      <c r="I127" s="28"/>
      <c r="J127" s="28"/>
      <c r="K127" s="29"/>
      <c r="L127" s="28"/>
    </row>
    <row r="128" spans="1:12" ht="15" x14ac:dyDescent="0.25">
      <c r="A128" s="23"/>
      <c r="B128" s="24"/>
      <c r="C128" s="25"/>
      <c r="D128" s="30" t="s">
        <v>22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23"/>
      <c r="B129" s="24"/>
      <c r="C129" s="25"/>
      <c r="D129" s="30" t="s">
        <v>23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23"/>
      <c r="B130" s="24"/>
      <c r="C130" s="25"/>
      <c r="D130" s="30" t="s">
        <v>24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23"/>
      <c r="B131" s="24"/>
      <c r="C131" s="25"/>
      <c r="D131" s="30" t="s">
        <v>25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23"/>
      <c r="B132" s="24"/>
      <c r="C132" s="25"/>
      <c r="D132" s="30" t="s">
        <v>26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23"/>
      <c r="B133" s="24"/>
      <c r="C133" s="25"/>
      <c r="D133" s="30" t="s">
        <v>27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23"/>
      <c r="B134" s="24"/>
      <c r="C134" s="25"/>
      <c r="D134" s="26"/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23"/>
      <c r="B135" s="24"/>
      <c r="C135" s="25"/>
      <c r="D135" s="26"/>
      <c r="E135" s="45"/>
      <c r="F135" s="28"/>
      <c r="G135" s="28"/>
      <c r="H135" s="28"/>
      <c r="I135" s="28"/>
      <c r="J135" s="28"/>
      <c r="K135" s="29"/>
      <c r="L135" s="28"/>
    </row>
    <row r="136" spans="1:12" ht="15.75" thickBot="1" x14ac:dyDescent="0.3">
      <c r="A136" s="41"/>
      <c r="B136" s="42"/>
      <c r="C136" s="43"/>
      <c r="D136" s="44" t="s">
        <v>28</v>
      </c>
      <c r="E136" s="77"/>
      <c r="F136" s="46">
        <f>SUM(F127:F135)</f>
        <v>0</v>
      </c>
      <c r="G136" s="46">
        <f t="shared" ref="G136:J136" si="32">SUM(G127:G135)</f>
        <v>0</v>
      </c>
      <c r="H136" s="46">
        <f t="shared" si="32"/>
        <v>0</v>
      </c>
      <c r="I136" s="46">
        <f t="shared" si="32"/>
        <v>0</v>
      </c>
      <c r="J136" s="46">
        <f t="shared" si="32"/>
        <v>0</v>
      </c>
      <c r="K136" s="47"/>
      <c r="L136" s="46">
        <f t="shared" ref="L136" si="33">SUM(L127:L135)</f>
        <v>0</v>
      </c>
    </row>
    <row r="137" spans="1:12" ht="15" customHeight="1" thickBot="1" x14ac:dyDescent="0.25">
      <c r="A137" s="48">
        <f>A123</f>
        <v>2</v>
      </c>
      <c r="B137" s="49">
        <f>B123</f>
        <v>4</v>
      </c>
      <c r="C137" s="79" t="s">
        <v>4</v>
      </c>
      <c r="D137" s="80"/>
      <c r="E137" s="76"/>
      <c r="F137" s="51">
        <f>F126+F136</f>
        <v>612</v>
      </c>
      <c r="G137" s="51">
        <f t="shared" ref="G137" si="34">G126+G136</f>
        <v>21.360000000000003</v>
      </c>
      <c r="H137" s="51">
        <f t="shared" ref="H137" si="35">H126+H136</f>
        <v>21.779999999999998</v>
      </c>
      <c r="I137" s="51">
        <f t="shared" ref="I137" si="36">I126+I136</f>
        <v>85.44</v>
      </c>
      <c r="J137" s="51">
        <f t="shared" ref="J137:L137" si="37">J126+J136</f>
        <v>589.22</v>
      </c>
      <c r="K137" s="51"/>
      <c r="L137" s="51">
        <f t="shared" si="37"/>
        <v>84</v>
      </c>
    </row>
    <row r="138" spans="1:12" ht="25.5" x14ac:dyDescent="0.25">
      <c r="A138" s="16">
        <v>2</v>
      </c>
      <c r="B138" s="17">
        <v>5</v>
      </c>
      <c r="C138" s="18" t="s">
        <v>17</v>
      </c>
      <c r="D138" s="19" t="s">
        <v>18</v>
      </c>
      <c r="E138" s="27" t="s">
        <v>53</v>
      </c>
      <c r="F138" s="21">
        <v>270</v>
      </c>
      <c r="G138" s="21">
        <v>17.34</v>
      </c>
      <c r="H138" s="21">
        <v>19.38</v>
      </c>
      <c r="I138" s="21">
        <v>43.12</v>
      </c>
      <c r="J138" s="21">
        <v>389.09</v>
      </c>
      <c r="K138" s="22" t="s">
        <v>54</v>
      </c>
      <c r="L138" s="21">
        <v>74.8</v>
      </c>
    </row>
    <row r="139" spans="1:12" ht="15" x14ac:dyDescent="0.25">
      <c r="A139" s="23"/>
      <c r="B139" s="24"/>
      <c r="C139" s="25"/>
      <c r="D139" s="30" t="s">
        <v>19</v>
      </c>
      <c r="E139" s="27" t="s">
        <v>36</v>
      </c>
      <c r="F139" s="28">
        <v>219</v>
      </c>
      <c r="G139" s="28">
        <v>0.3</v>
      </c>
      <c r="H139" s="28">
        <v>0.05</v>
      </c>
      <c r="I139" s="28">
        <v>15.2</v>
      </c>
      <c r="J139" s="28">
        <v>60</v>
      </c>
      <c r="K139" s="29">
        <v>686</v>
      </c>
      <c r="L139" s="28">
        <v>6.5</v>
      </c>
    </row>
    <row r="140" spans="1:12" ht="15" x14ac:dyDescent="0.25">
      <c r="A140" s="23"/>
      <c r="B140" s="24"/>
      <c r="C140" s="25"/>
      <c r="D140" s="30" t="s">
        <v>26</v>
      </c>
      <c r="E140" s="27" t="s">
        <v>40</v>
      </c>
      <c r="F140" s="28">
        <v>40</v>
      </c>
      <c r="G140" s="28">
        <v>3.04</v>
      </c>
      <c r="H140" s="28">
        <v>0.32</v>
      </c>
      <c r="I140" s="28">
        <v>23.2</v>
      </c>
      <c r="J140" s="28">
        <v>104.5</v>
      </c>
      <c r="K140" s="29"/>
      <c r="L140" s="28">
        <v>2.7</v>
      </c>
    </row>
    <row r="141" spans="1:12" s="11" customFormat="1" ht="15.75" customHeight="1" x14ac:dyDescent="0.25">
      <c r="A141" s="31"/>
      <c r="B141" s="32"/>
      <c r="C141" s="33"/>
      <c r="D141" s="34" t="s">
        <v>28</v>
      </c>
      <c r="E141" s="27"/>
      <c r="F141" s="36">
        <v>520</v>
      </c>
      <c r="G141" s="36">
        <v>20.68</v>
      </c>
      <c r="H141" s="36">
        <v>19.750000000000004</v>
      </c>
      <c r="I141" s="36">
        <v>81.52</v>
      </c>
      <c r="J141" s="36">
        <v>553.59</v>
      </c>
      <c r="K141" s="37"/>
      <c r="L141" s="36">
        <v>84</v>
      </c>
    </row>
    <row r="142" spans="1:12" ht="15" x14ac:dyDescent="0.25">
      <c r="A142" s="38">
        <f>A138</f>
        <v>2</v>
      </c>
      <c r="B142" s="39">
        <f>B138</f>
        <v>5</v>
      </c>
      <c r="C142" s="40" t="s">
        <v>20</v>
      </c>
      <c r="D142" s="30" t="s">
        <v>21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22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30" t="s">
        <v>23</v>
      </c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30" t="s">
        <v>24</v>
      </c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23"/>
      <c r="B146" s="24"/>
      <c r="C146" s="25"/>
      <c r="D146" s="30" t="s">
        <v>25</v>
      </c>
      <c r="E146" s="27"/>
      <c r="F146" s="28"/>
      <c r="G146" s="28"/>
      <c r="H146" s="28"/>
      <c r="I146" s="28"/>
      <c r="J146" s="28"/>
      <c r="K146" s="29"/>
      <c r="L146" s="28"/>
    </row>
    <row r="147" spans="1:12" ht="15" x14ac:dyDescent="0.25">
      <c r="A147" s="23"/>
      <c r="B147" s="24"/>
      <c r="C147" s="25"/>
      <c r="D147" s="30" t="s">
        <v>26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27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26"/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26"/>
      <c r="E150" s="45"/>
      <c r="F150" s="28"/>
      <c r="G150" s="28"/>
      <c r="H150" s="28"/>
      <c r="I150" s="28"/>
      <c r="J150" s="28"/>
      <c r="K150" s="29"/>
      <c r="L150" s="28"/>
    </row>
    <row r="151" spans="1:12" ht="15.75" thickBot="1" x14ac:dyDescent="0.3">
      <c r="A151" s="41"/>
      <c r="B151" s="42"/>
      <c r="C151" s="43"/>
      <c r="D151" s="44" t="s">
        <v>28</v>
      </c>
      <c r="E151" s="77"/>
      <c r="F151" s="46">
        <f>SUM(F142:F150)</f>
        <v>0</v>
      </c>
      <c r="G151" s="46">
        <f t="shared" ref="G151:J151" si="38">SUM(G142:G150)</f>
        <v>0</v>
      </c>
      <c r="H151" s="46">
        <f t="shared" si="38"/>
        <v>0</v>
      </c>
      <c r="I151" s="46">
        <f t="shared" si="38"/>
        <v>0</v>
      </c>
      <c r="J151" s="46">
        <f t="shared" si="38"/>
        <v>0</v>
      </c>
      <c r="K151" s="47"/>
      <c r="L151" s="46">
        <f t="shared" ref="L151" si="39">SUM(L142:L150)</f>
        <v>0</v>
      </c>
    </row>
    <row r="152" spans="1:12" ht="15" customHeight="1" thickBot="1" x14ac:dyDescent="0.25">
      <c r="A152" s="48">
        <f>A138</f>
        <v>2</v>
      </c>
      <c r="B152" s="49">
        <f>B138</f>
        <v>5</v>
      </c>
      <c r="C152" s="79" t="s">
        <v>4</v>
      </c>
      <c r="D152" s="80"/>
      <c r="E152" s="78"/>
      <c r="F152" s="51">
        <f>F141+F151</f>
        <v>520</v>
      </c>
      <c r="G152" s="51">
        <f t="shared" ref="G152" si="40">G141+G151</f>
        <v>20.68</v>
      </c>
      <c r="H152" s="51">
        <f t="shared" ref="H152" si="41">H141+H151</f>
        <v>19.750000000000004</v>
      </c>
      <c r="I152" s="51">
        <f t="shared" ref="I152" si="42">I141+I151</f>
        <v>81.52</v>
      </c>
      <c r="J152" s="51">
        <f t="shared" ref="J152:L152" si="43">J141+J151</f>
        <v>553.59</v>
      </c>
      <c r="K152" s="51"/>
      <c r="L152" s="51">
        <f t="shared" si="43"/>
        <v>84</v>
      </c>
    </row>
  </sheetData>
  <mergeCells count="13">
    <mergeCell ref="C1:E1"/>
    <mergeCell ref="H1:K1"/>
    <mergeCell ref="H2:K2"/>
    <mergeCell ref="C35:D35"/>
    <mergeCell ref="C63:D63"/>
    <mergeCell ref="C78:D78"/>
    <mergeCell ref="C21:D21"/>
    <mergeCell ref="C152:D152"/>
    <mergeCell ref="C92:D92"/>
    <mergeCell ref="C107:D107"/>
    <mergeCell ref="C122:D122"/>
    <mergeCell ref="C137:D137"/>
    <mergeCell ref="C50:D5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2025-04-28T11:13:46Z</dcterms:modified>
</cp:coreProperties>
</file>